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angoldd\SharePoint - USB\QM Instandhaltung Projektierung - 20_Handbuch Infrastruktur\V07 Anpassung\Richtlinie 037.RL0012 Gebäudetechnik\"/>
    </mc:Choice>
  </mc:AlternateContent>
  <bookViews>
    <workbookView xWindow="4515" yWindow="120" windowWidth="19875" windowHeight="4725"/>
  </bookViews>
  <sheets>
    <sheet name="Betriebstechnische Anlagen" sheetId="7" r:id="rId1"/>
    <sheet name="Schaltschränke (SGK)" sheetId="8" r:id="rId2"/>
    <sheet name="Messtechnische Anlagen" sheetId="1" r:id="rId3"/>
  </sheets>
  <externalReferences>
    <externalReference r:id="rId4"/>
  </externalReferences>
  <definedNames>
    <definedName name="DB_BTA" localSheetId="1">'Schaltschränke (SGK)'!$1:$1048576</definedName>
    <definedName name="DB_BTA">'Betriebstechnische Anlagen'!$1:$1048576</definedName>
    <definedName name="DB_MTA">'Messtechnische Anlagen'!$1:$1048576</definedName>
    <definedName name="DB_SGK" localSheetId="1">#REF!</definedName>
    <definedName name="DB_SGK">#REF!</definedName>
    <definedName name="DPK">'[1]DP-Konzept'!$1:$65536</definedName>
    <definedName name="_xlnm.Print_Area" localSheetId="0">'Betriebstechnische Anlagen'!$B$2:$AE$100</definedName>
    <definedName name="_xlnm.Print_Area" localSheetId="2">'Messtechnische Anlagen'!$B$2:$AN$56</definedName>
    <definedName name="_xlnm.Print_Area" localSheetId="1">'Schaltschränke (SGK)'!$B$2:$Z$100</definedName>
    <definedName name="_xlnm.Print_Titles" localSheetId="0">'Betriebstechnische Anlagen'!$2:$5</definedName>
    <definedName name="_xlnm.Print_Titles" localSheetId="2">'Messtechnische Anlagen'!$2:$5</definedName>
    <definedName name="_xlnm.Print_Titles" localSheetId="1">'Schaltschränke (SGK)'!$2:$5</definedName>
  </definedNames>
  <calcPr calcId="162913"/>
</workbook>
</file>

<file path=xl/calcChain.xml><?xml version="1.0" encoding="utf-8"?>
<calcChain xmlns="http://schemas.openxmlformats.org/spreadsheetml/2006/main">
  <c r="AK80" i="8" l="1"/>
  <c r="AJ80" i="8"/>
  <c r="AI80" i="8"/>
  <c r="AC80" i="8"/>
  <c r="AB80" i="8"/>
  <c r="K80" i="8"/>
  <c r="G80" i="8"/>
  <c r="E80" i="8"/>
  <c r="C80" i="8"/>
  <c r="A80" i="8"/>
  <c r="AK79" i="8"/>
  <c r="AJ79" i="8"/>
  <c r="AI79" i="8"/>
  <c r="AB79" i="8"/>
  <c r="K79" i="8"/>
  <c r="G79" i="8"/>
  <c r="E79" i="8"/>
  <c r="C79" i="8"/>
  <c r="A79" i="8"/>
  <c r="AC79" i="8" s="1"/>
  <c r="AK78" i="8"/>
  <c r="AJ78" i="8"/>
  <c r="AI78" i="8"/>
  <c r="AB78" i="8"/>
  <c r="K78" i="8"/>
  <c r="G78" i="8"/>
  <c r="E78" i="8"/>
  <c r="C78" i="8"/>
  <c r="A78" i="8"/>
  <c r="AC78" i="8" s="1"/>
  <c r="AK77" i="8"/>
  <c r="AJ77" i="8"/>
  <c r="AI77" i="8"/>
  <c r="AB77" i="8"/>
  <c r="K77" i="8"/>
  <c r="G77" i="8"/>
  <c r="E77" i="8"/>
  <c r="C77" i="8"/>
  <c r="A77" i="8"/>
  <c r="AC77" i="8" s="1"/>
  <c r="AK76" i="8"/>
  <c r="AJ76" i="8"/>
  <c r="AI76" i="8"/>
  <c r="AB76" i="8"/>
  <c r="K76" i="8"/>
  <c r="G76" i="8"/>
  <c r="E76" i="8"/>
  <c r="C76" i="8"/>
  <c r="A76" i="8"/>
  <c r="AC76" i="8" s="1"/>
  <c r="AK75" i="8"/>
  <c r="AJ75" i="8"/>
  <c r="AI75" i="8"/>
  <c r="AB75" i="8"/>
  <c r="K75" i="8"/>
  <c r="G75" i="8"/>
  <c r="E75" i="8"/>
  <c r="C75" i="8"/>
  <c r="A75" i="8"/>
  <c r="AC75" i="8" s="1"/>
  <c r="AK73" i="8"/>
  <c r="AJ73" i="8"/>
  <c r="AI73" i="8"/>
  <c r="AB73" i="8"/>
  <c r="K73" i="8"/>
  <c r="G73" i="8"/>
  <c r="E73" i="8"/>
  <c r="C73" i="8"/>
  <c r="A73" i="8"/>
  <c r="AC73" i="8" s="1"/>
  <c r="AK72" i="8"/>
  <c r="AJ72" i="8"/>
  <c r="AI72" i="8"/>
  <c r="AB72" i="8"/>
  <c r="K72" i="8"/>
  <c r="G72" i="8"/>
  <c r="E72" i="8"/>
  <c r="C72" i="8"/>
  <c r="A72" i="8"/>
  <c r="AC72" i="8" s="1"/>
  <c r="AK71" i="8"/>
  <c r="AJ71" i="8"/>
  <c r="AI71" i="8"/>
  <c r="AB71" i="8"/>
  <c r="K71" i="8"/>
  <c r="G71" i="8"/>
  <c r="E71" i="8"/>
  <c r="C71" i="8"/>
  <c r="A71" i="8"/>
  <c r="AC71" i="8" s="1"/>
  <c r="AK70" i="8"/>
  <c r="AJ70" i="8"/>
  <c r="AI70" i="8"/>
  <c r="AB70" i="8"/>
  <c r="K70" i="8"/>
  <c r="G70" i="8"/>
  <c r="E70" i="8"/>
  <c r="C70" i="8"/>
  <c r="A70" i="8"/>
  <c r="AC70" i="8" s="1"/>
  <c r="AK69" i="8"/>
  <c r="AJ69" i="8"/>
  <c r="AI69" i="8"/>
  <c r="AC69" i="8"/>
  <c r="AB69" i="8"/>
  <c r="K69" i="8"/>
  <c r="G69" i="8"/>
  <c r="E69" i="8"/>
  <c r="C69" i="8"/>
  <c r="A69" i="8"/>
  <c r="AK68" i="8"/>
  <c r="AJ68" i="8"/>
  <c r="AI68" i="8"/>
  <c r="AB68" i="8"/>
  <c r="K68" i="8"/>
  <c r="G68" i="8"/>
  <c r="E68" i="8"/>
  <c r="C68" i="8"/>
  <c r="A68" i="8"/>
  <c r="AC68" i="8" s="1"/>
  <c r="AK66" i="8"/>
  <c r="AJ66" i="8"/>
  <c r="AI66" i="8"/>
  <c r="AB66" i="8"/>
  <c r="K66" i="8"/>
  <c r="G66" i="8"/>
  <c r="E66" i="8"/>
  <c r="C66" i="8"/>
  <c r="A66" i="8"/>
  <c r="AC66" i="8" s="1"/>
  <c r="AK54" i="8"/>
  <c r="AJ54" i="8"/>
  <c r="AI54" i="8"/>
  <c r="AB54" i="8"/>
  <c r="K54" i="8"/>
  <c r="G54" i="8"/>
  <c r="E54" i="8"/>
  <c r="C54" i="8"/>
  <c r="A54" i="8"/>
  <c r="AC54" i="8" s="1"/>
  <c r="AK42" i="8"/>
  <c r="AJ42" i="8"/>
  <c r="AI42" i="8"/>
  <c r="AB42" i="8"/>
  <c r="K42" i="8"/>
  <c r="G42" i="8"/>
  <c r="E42" i="8"/>
  <c r="C42" i="8"/>
  <c r="A42" i="8"/>
  <c r="AC42" i="8" s="1"/>
  <c r="AK41" i="8"/>
  <c r="AJ41" i="8"/>
  <c r="AI41" i="8"/>
  <c r="AB41" i="8"/>
  <c r="K41" i="8"/>
  <c r="G41" i="8"/>
  <c r="E41" i="8"/>
  <c r="C41" i="8"/>
  <c r="A41" i="8"/>
  <c r="AC41" i="8" s="1"/>
  <c r="AK40" i="8"/>
  <c r="AJ40" i="8"/>
  <c r="AI40" i="8"/>
  <c r="AC40" i="8"/>
  <c r="AB40" i="8"/>
  <c r="K40" i="8"/>
  <c r="G40" i="8"/>
  <c r="E40" i="8"/>
  <c r="C40" i="8"/>
  <c r="A40" i="8"/>
  <c r="AK39" i="8"/>
  <c r="AJ39" i="8"/>
  <c r="AI39" i="8"/>
  <c r="AB39" i="8"/>
  <c r="K39" i="8"/>
  <c r="G39" i="8"/>
  <c r="E39" i="8"/>
  <c r="C39" i="8"/>
  <c r="A39" i="8"/>
  <c r="AC39" i="8" s="1"/>
  <c r="AK38" i="8"/>
  <c r="AJ38" i="8"/>
  <c r="AI38" i="8"/>
  <c r="AC38" i="8"/>
  <c r="AB38" i="8"/>
  <c r="K38" i="8"/>
  <c r="G38" i="8"/>
  <c r="E38" i="8"/>
  <c r="C38" i="8"/>
  <c r="A38" i="8"/>
  <c r="AK37" i="8"/>
  <c r="AJ37" i="8"/>
  <c r="AI37" i="8"/>
  <c r="AB37" i="8"/>
  <c r="K37" i="8"/>
  <c r="G37" i="8"/>
  <c r="E37" i="8"/>
  <c r="C37" i="8"/>
  <c r="A37" i="8"/>
  <c r="AC37" i="8" s="1"/>
  <c r="AK36" i="8"/>
  <c r="AJ36" i="8"/>
  <c r="AI36" i="8"/>
  <c r="AB36" i="8"/>
  <c r="K36" i="8"/>
  <c r="G36" i="8"/>
  <c r="E36" i="8"/>
  <c r="C36" i="8"/>
  <c r="A36" i="8"/>
  <c r="AC36" i="8" s="1"/>
  <c r="AK35" i="8"/>
  <c r="AJ35" i="8"/>
  <c r="AI35" i="8"/>
  <c r="AB35" i="8"/>
  <c r="K35" i="8"/>
  <c r="G35" i="8"/>
  <c r="E35" i="8"/>
  <c r="C35" i="8"/>
  <c r="A35" i="8"/>
  <c r="AC35" i="8" s="1"/>
  <c r="AK34" i="8"/>
  <c r="AJ34" i="8"/>
  <c r="AI34" i="8"/>
  <c r="AB34" i="8"/>
  <c r="K34" i="8"/>
  <c r="G34" i="8"/>
  <c r="E34" i="8"/>
  <c r="C34" i="8"/>
  <c r="A34" i="8"/>
  <c r="AC34" i="8" s="1"/>
  <c r="AK33" i="8"/>
  <c r="AJ33" i="8"/>
  <c r="AI33" i="8"/>
  <c r="AB33" i="8"/>
  <c r="K33" i="8"/>
  <c r="G33" i="8"/>
  <c r="E33" i="8"/>
  <c r="C33" i="8"/>
  <c r="A33" i="8"/>
  <c r="AC33" i="8" s="1"/>
  <c r="AK32" i="8"/>
  <c r="AJ32" i="8"/>
  <c r="AI32" i="8"/>
  <c r="AC32" i="8"/>
  <c r="AB32" i="8"/>
  <c r="K32" i="8"/>
  <c r="G32" i="8"/>
  <c r="E32" i="8"/>
  <c r="C32" i="8"/>
  <c r="A32" i="8"/>
  <c r="AK30" i="8"/>
  <c r="AJ30" i="8"/>
  <c r="AI30" i="8"/>
  <c r="AB30" i="8"/>
  <c r="K30" i="8"/>
  <c r="G30" i="8"/>
  <c r="C30" i="8"/>
  <c r="A30" i="8"/>
  <c r="AC30" i="8" s="1"/>
  <c r="AK18" i="8"/>
  <c r="AJ18" i="8"/>
  <c r="AI18" i="8"/>
  <c r="AB18" i="8"/>
  <c r="K18" i="8"/>
  <c r="G18" i="8"/>
  <c r="E18" i="8"/>
  <c r="C18" i="8"/>
  <c r="A18" i="8"/>
  <c r="AC18" i="8" s="1"/>
  <c r="C1" i="8"/>
  <c r="C1" i="7"/>
  <c r="D1" i="7" s="1"/>
  <c r="E1" i="7" s="1"/>
  <c r="F1" i="7" s="1"/>
  <c r="G1" i="7" s="1"/>
  <c r="H1" i="7" s="1"/>
  <c r="I1" i="7" s="1"/>
  <c r="J1" i="7" s="1"/>
  <c r="K1" i="7" s="1"/>
  <c r="L1" i="7" s="1"/>
  <c r="M1" i="7" s="1"/>
  <c r="N1" i="7" s="1"/>
  <c r="O1" i="7" s="1"/>
  <c r="P1" i="7" s="1"/>
  <c r="Q1" i="7" s="1"/>
  <c r="R1" i="7" s="1"/>
  <c r="S1" i="7" s="1"/>
  <c r="T1" i="7" s="1"/>
  <c r="U1" i="7" s="1"/>
  <c r="V1" i="7" s="1"/>
  <c r="W1" i="7" s="1"/>
  <c r="X1" i="7" s="1"/>
  <c r="Y1" i="7" s="1"/>
  <c r="Z1" i="7" s="1"/>
  <c r="AA1" i="7" s="1"/>
  <c r="AB1" i="7" s="1"/>
  <c r="AC1" i="7" s="1"/>
  <c r="AD1" i="7" s="1"/>
  <c r="AE1" i="7" s="1"/>
  <c r="AF1" i="7" s="1"/>
  <c r="D1" i="8" l="1"/>
  <c r="E1" i="8" s="1"/>
  <c r="F1" i="8" s="1"/>
  <c r="G1" i="8" s="1"/>
  <c r="H1" i="8" s="1"/>
  <c r="I1" i="8" s="1"/>
  <c r="J1" i="8" s="1"/>
  <c r="K1" i="8" s="1"/>
  <c r="L1" i="8" s="1"/>
  <c r="M1" i="8" s="1"/>
  <c r="N1" i="8" s="1"/>
  <c r="O1" i="8" s="1"/>
  <c r="P1" i="8" s="1"/>
  <c r="Q1" i="8" s="1"/>
  <c r="R1" i="8" s="1"/>
  <c r="S1" i="8" s="1"/>
  <c r="T1" i="8" s="1"/>
  <c r="U1" i="8" s="1"/>
  <c r="V1" i="8" s="1"/>
  <c r="W1" i="8" s="1"/>
  <c r="X1" i="8" s="1"/>
  <c r="Y1" i="8" s="1"/>
  <c r="Z1" i="8" s="1"/>
  <c r="AA1" i="8" s="1"/>
  <c r="AB1" i="8" s="1"/>
  <c r="AC1" i="8" s="1"/>
  <c r="AD1" i="8" s="1"/>
  <c r="AE1" i="8" s="1"/>
  <c r="AF1" i="8" s="1"/>
  <c r="AG1" i="8" s="1"/>
  <c r="AH1" i="8" s="1"/>
  <c r="AI1" i="8" s="1"/>
  <c r="AJ1" i="8" s="1"/>
  <c r="AK1" i="8" s="1"/>
  <c r="AP40" i="7"/>
  <c r="AO40" i="7"/>
  <c r="AN40" i="7"/>
  <c r="AG40" i="7"/>
  <c r="K40" i="7"/>
  <c r="G40" i="7"/>
  <c r="E40" i="7"/>
  <c r="C40" i="7"/>
  <c r="A40" i="7"/>
  <c r="AH40" i="7" s="1"/>
  <c r="AP39" i="7"/>
  <c r="AO39" i="7"/>
  <c r="AN39" i="7"/>
  <c r="AH39" i="7"/>
  <c r="AG39" i="7"/>
  <c r="K39" i="7"/>
  <c r="G39" i="7"/>
  <c r="E39" i="7"/>
  <c r="C39" i="7"/>
  <c r="A39" i="7"/>
  <c r="AP38" i="7"/>
  <c r="AO38" i="7"/>
  <c r="AN38" i="7"/>
  <c r="AG38" i="7"/>
  <c r="K38" i="7"/>
  <c r="G38" i="7"/>
  <c r="E38" i="7"/>
  <c r="C38" i="7"/>
  <c r="A38" i="7"/>
  <c r="AH38" i="7" s="1"/>
  <c r="AL28" i="1" l="1"/>
  <c r="AM26" i="1"/>
  <c r="AL22" i="1"/>
  <c r="AM21" i="1"/>
  <c r="AL17" i="1"/>
  <c r="AM16" i="1"/>
  <c r="AL12" i="1"/>
  <c r="AF30" i="1"/>
  <c r="AF21" i="1"/>
  <c r="AF20" i="1"/>
  <c r="AF10" i="1"/>
  <c r="AF9" i="1"/>
  <c r="AE30" i="1"/>
  <c r="AE29" i="1"/>
  <c r="AE28" i="1"/>
  <c r="AE26" i="1"/>
  <c r="AE25" i="1"/>
  <c r="AE24" i="1"/>
  <c r="AE22" i="1"/>
  <c r="AE21" i="1"/>
  <c r="AE20" i="1"/>
  <c r="AE18" i="1"/>
  <c r="AE17" i="1"/>
  <c r="AE16" i="1"/>
  <c r="AE14" i="1"/>
  <c r="AE13" i="1"/>
  <c r="AE12" i="1"/>
  <c r="AE9" i="1"/>
  <c r="AE10" i="1"/>
  <c r="AE8" i="1"/>
  <c r="L8" i="1"/>
  <c r="AC44" i="1"/>
  <c r="AC43" i="1"/>
  <c r="L30" i="1"/>
  <c r="A30" i="1"/>
  <c r="AM30" i="1" s="1"/>
  <c r="L29" i="1"/>
  <c r="A29" i="1"/>
  <c r="AM29" i="1" s="1"/>
  <c r="L28" i="1"/>
  <c r="A28" i="1"/>
  <c r="AF28" i="1" s="1"/>
  <c r="L26" i="1"/>
  <c r="A26" i="1"/>
  <c r="AN26" i="1" s="1"/>
  <c r="L25" i="1"/>
  <c r="A25" i="1"/>
  <c r="AM25" i="1" s="1"/>
  <c r="L24" i="1"/>
  <c r="A24" i="1"/>
  <c r="AM24" i="1" s="1"/>
  <c r="L22" i="1"/>
  <c r="A22" i="1"/>
  <c r="AM22" i="1" s="1"/>
  <c r="L21" i="1"/>
  <c r="A21" i="1"/>
  <c r="AL21" i="1" s="1"/>
  <c r="L20" i="1"/>
  <c r="A20" i="1"/>
  <c r="AN20" i="1" s="1"/>
  <c r="L18" i="1"/>
  <c r="A18" i="1"/>
  <c r="AN18" i="1" s="1"/>
  <c r="L17" i="1"/>
  <c r="A17" i="1"/>
  <c r="AF17" i="1" s="1"/>
  <c r="L16" i="1"/>
  <c r="A16" i="1"/>
  <c r="AF16" i="1" s="1"/>
  <c r="L14" i="1"/>
  <c r="A14" i="1"/>
  <c r="AN14" i="1" s="1"/>
  <c r="L13" i="1"/>
  <c r="A13" i="1"/>
  <c r="AM13" i="1" s="1"/>
  <c r="L12" i="1"/>
  <c r="A12" i="1"/>
  <c r="AM12" i="1" s="1"/>
  <c r="A9" i="1"/>
  <c r="L9" i="1"/>
  <c r="A10" i="1"/>
  <c r="L10" i="1"/>
  <c r="K76" i="7"/>
  <c r="K77" i="7"/>
  <c r="K78" i="7"/>
  <c r="K79" i="7"/>
  <c r="K80" i="7"/>
  <c r="K69" i="7"/>
  <c r="K70" i="7"/>
  <c r="K71" i="7"/>
  <c r="K72" i="7"/>
  <c r="K73" i="7"/>
  <c r="K75" i="7"/>
  <c r="K68" i="7"/>
  <c r="AG76" i="7"/>
  <c r="AN76" i="7"/>
  <c r="AO76" i="7"/>
  <c r="AP76" i="7"/>
  <c r="AG77" i="7"/>
  <c r="AN77" i="7"/>
  <c r="AO77" i="7"/>
  <c r="AP77" i="7"/>
  <c r="AG78" i="7"/>
  <c r="AN78" i="7"/>
  <c r="AO78" i="7"/>
  <c r="AP78" i="7"/>
  <c r="AG79" i="7"/>
  <c r="AN79" i="7"/>
  <c r="AO79" i="7"/>
  <c r="AP79" i="7"/>
  <c r="AG80" i="7"/>
  <c r="AN80" i="7"/>
  <c r="AO80" i="7"/>
  <c r="AP80" i="7"/>
  <c r="AG69" i="7"/>
  <c r="AN69" i="7"/>
  <c r="AO69" i="7"/>
  <c r="AP69" i="7"/>
  <c r="AG70" i="7"/>
  <c r="AN70" i="7"/>
  <c r="AO70" i="7"/>
  <c r="AP70" i="7"/>
  <c r="AG71" i="7"/>
  <c r="AN71" i="7"/>
  <c r="AO71" i="7"/>
  <c r="AP71" i="7"/>
  <c r="AG72" i="7"/>
  <c r="AN72" i="7"/>
  <c r="AO72" i="7"/>
  <c r="AP72" i="7"/>
  <c r="AG73" i="7"/>
  <c r="AN73" i="7"/>
  <c r="AO73" i="7"/>
  <c r="AP73" i="7"/>
  <c r="AP75" i="7"/>
  <c r="AO75" i="7"/>
  <c r="AN75" i="7"/>
  <c r="AG75" i="7"/>
  <c r="AP68" i="7"/>
  <c r="AO68" i="7"/>
  <c r="AN68" i="7"/>
  <c r="AG68" i="7"/>
  <c r="AG54" i="7"/>
  <c r="AN54" i="7"/>
  <c r="AO54" i="7"/>
  <c r="AP54" i="7"/>
  <c r="AG33" i="7"/>
  <c r="AN33" i="7"/>
  <c r="AO33" i="7"/>
  <c r="AP33" i="7"/>
  <c r="AG34" i="7"/>
  <c r="AN34" i="7"/>
  <c r="AO34" i="7"/>
  <c r="AP34" i="7"/>
  <c r="AG35" i="7"/>
  <c r="AN35" i="7"/>
  <c r="AO35" i="7"/>
  <c r="AP35" i="7"/>
  <c r="AG36" i="7"/>
  <c r="AN36" i="7"/>
  <c r="AO36" i="7"/>
  <c r="AP36" i="7"/>
  <c r="AG37" i="7"/>
  <c r="AN37" i="7"/>
  <c r="AO37" i="7"/>
  <c r="AP37" i="7"/>
  <c r="AG41" i="7"/>
  <c r="AN41" i="7"/>
  <c r="AO41" i="7"/>
  <c r="AP41" i="7"/>
  <c r="AG42" i="7"/>
  <c r="AN42" i="7"/>
  <c r="AO42" i="7"/>
  <c r="AP42" i="7"/>
  <c r="AP32" i="7"/>
  <c r="AO32" i="7"/>
  <c r="AN32" i="7"/>
  <c r="AG32" i="7"/>
  <c r="AP30" i="7"/>
  <c r="AO30" i="7"/>
  <c r="AN30" i="7"/>
  <c r="AG30" i="7"/>
  <c r="K30" i="7"/>
  <c r="Q46" i="1"/>
  <c r="Q45" i="1"/>
  <c r="Q44" i="1"/>
  <c r="AF18" i="1" l="1"/>
  <c r="AF29" i="1"/>
  <c r="AL16" i="1"/>
  <c r="AL26" i="1"/>
  <c r="AF12" i="1"/>
  <c r="AF22" i="1"/>
  <c r="AM17" i="1"/>
  <c r="AM28" i="1"/>
  <c r="AF13" i="1"/>
  <c r="AF24" i="1"/>
  <c r="AL13" i="1"/>
  <c r="AL18" i="1"/>
  <c r="AL24" i="1"/>
  <c r="AL29" i="1"/>
  <c r="AF14" i="1"/>
  <c r="AF25" i="1"/>
  <c r="AM18" i="1"/>
  <c r="AF26" i="1"/>
  <c r="AL14" i="1"/>
  <c r="AL20" i="1"/>
  <c r="AL25" i="1"/>
  <c r="AL30" i="1"/>
  <c r="AM14" i="1"/>
  <c r="AM20" i="1"/>
  <c r="AN17" i="1"/>
  <c r="AN22" i="1"/>
  <c r="AN16" i="1"/>
  <c r="AN28" i="1"/>
  <c r="AN30" i="1"/>
  <c r="AN29" i="1"/>
  <c r="AN25" i="1"/>
  <c r="AN24" i="1"/>
  <c r="AN21" i="1"/>
  <c r="AN13" i="1"/>
  <c r="AN12" i="1"/>
  <c r="AN9" i="1"/>
  <c r="AN10" i="1"/>
  <c r="AM9" i="1"/>
  <c r="AM10" i="1"/>
  <c r="AL9" i="1"/>
  <c r="AL10" i="1"/>
  <c r="C76" i="7"/>
  <c r="E76" i="7"/>
  <c r="G76" i="7"/>
  <c r="C77" i="7"/>
  <c r="E77" i="7"/>
  <c r="G77" i="7"/>
  <c r="C78" i="7"/>
  <c r="E78" i="7"/>
  <c r="G78" i="7"/>
  <c r="C79" i="7"/>
  <c r="E79" i="7"/>
  <c r="G79" i="7"/>
  <c r="C80" i="7"/>
  <c r="E80" i="7"/>
  <c r="G80" i="7"/>
  <c r="G75" i="7"/>
  <c r="E75" i="7"/>
  <c r="C75" i="7"/>
  <c r="C69" i="7"/>
  <c r="E69" i="7"/>
  <c r="G69" i="7"/>
  <c r="C70" i="7"/>
  <c r="E70" i="7"/>
  <c r="G70" i="7"/>
  <c r="C71" i="7"/>
  <c r="E71" i="7"/>
  <c r="G71" i="7"/>
  <c r="C72" i="7"/>
  <c r="E72" i="7"/>
  <c r="G72" i="7"/>
  <c r="C73" i="7"/>
  <c r="E73" i="7"/>
  <c r="G73" i="7"/>
  <c r="G68" i="7"/>
  <c r="E68" i="7"/>
  <c r="C68" i="7"/>
  <c r="AG66" i="7"/>
  <c r="AN66" i="7"/>
  <c r="AO66" i="7"/>
  <c r="AP66" i="7"/>
  <c r="K66" i="7"/>
  <c r="G66" i="7"/>
  <c r="E66" i="7"/>
  <c r="C66" i="7"/>
  <c r="G54" i="7"/>
  <c r="E54" i="7"/>
  <c r="C54" i="7"/>
  <c r="G33" i="7"/>
  <c r="G34" i="7"/>
  <c r="G35" i="7"/>
  <c r="G36" i="7"/>
  <c r="G37" i="7"/>
  <c r="G41" i="7"/>
  <c r="G42" i="7"/>
  <c r="E33" i="7"/>
  <c r="E34" i="7"/>
  <c r="E35" i="7"/>
  <c r="E36" i="7"/>
  <c r="E37" i="7"/>
  <c r="E41" i="7"/>
  <c r="E42" i="7"/>
  <c r="C33" i="7"/>
  <c r="C34" i="7"/>
  <c r="C35" i="7"/>
  <c r="C36" i="7"/>
  <c r="C37" i="7"/>
  <c r="C41" i="7"/>
  <c r="C42" i="7"/>
  <c r="G32" i="7"/>
  <c r="E32" i="7"/>
  <c r="C32" i="7"/>
  <c r="G18" i="7"/>
  <c r="E18" i="7"/>
  <c r="C18" i="7"/>
  <c r="C30" i="7"/>
  <c r="G30" i="7"/>
  <c r="K54" i="7"/>
  <c r="A54" i="7"/>
  <c r="AH54" i="7" s="1"/>
  <c r="K33" i="7"/>
  <c r="K34" i="7"/>
  <c r="K35" i="7"/>
  <c r="K36" i="7"/>
  <c r="K37" i="7"/>
  <c r="K41" i="7"/>
  <c r="K42" i="7"/>
  <c r="K32" i="7"/>
  <c r="A76" i="7"/>
  <c r="AH76" i="7" s="1"/>
  <c r="A75" i="7"/>
  <c r="AH75" i="7" s="1"/>
  <c r="A69" i="7"/>
  <c r="AH69" i="7" s="1"/>
  <c r="A68" i="7"/>
  <c r="AH68" i="7" s="1"/>
  <c r="A33" i="7"/>
  <c r="AH33" i="7" s="1"/>
  <c r="A32" i="7"/>
  <c r="AH32" i="7" s="1"/>
  <c r="A66" i="7" l="1"/>
  <c r="AH66" i="7" s="1"/>
  <c r="AN18" i="7"/>
  <c r="AO18" i="7"/>
  <c r="AP18" i="7"/>
  <c r="AG18" i="7"/>
  <c r="A18" i="7"/>
  <c r="AH18" i="7" s="1"/>
  <c r="K18" i="7"/>
  <c r="A8" i="1" l="1"/>
  <c r="AF8" i="1" s="1"/>
  <c r="AM8" i="1" l="1"/>
  <c r="AL8" i="1"/>
  <c r="AN8" i="1"/>
  <c r="C1" i="1"/>
  <c r="A41" i="7"/>
  <c r="AH41" i="7" s="1"/>
  <c r="A42" i="7"/>
  <c r="AH42" i="7" s="1"/>
  <c r="A80" i="7"/>
  <c r="AH80" i="7" s="1"/>
  <c r="A79" i="7"/>
  <c r="AH79" i="7" s="1"/>
  <c r="A78" i="7"/>
  <c r="AH78" i="7" s="1"/>
  <c r="A77" i="7"/>
  <c r="AH77" i="7" s="1"/>
  <c r="A73" i="7"/>
  <c r="AH73" i="7" s="1"/>
  <c r="A72" i="7"/>
  <c r="AH72" i="7" s="1"/>
  <c r="A71" i="7"/>
  <c r="AH71" i="7" s="1"/>
  <c r="A70" i="7"/>
  <c r="AH70" i="7" s="1"/>
  <c r="A37" i="7"/>
  <c r="AH37" i="7" s="1"/>
  <c r="A36" i="7"/>
  <c r="AH36" i="7" s="1"/>
  <c r="A35" i="7"/>
  <c r="AH35" i="7" s="1"/>
  <c r="A34" i="7"/>
  <c r="AH34" i="7" s="1"/>
  <c r="A30" i="7"/>
  <c r="AH30" i="7" s="1"/>
  <c r="AC45" i="1" l="1"/>
  <c r="AC42" i="1"/>
  <c r="Q42" i="1"/>
  <c r="Q43" i="1"/>
  <c r="D1" i="1" l="1"/>
  <c r="E1" i="1" l="1"/>
  <c r="F1" i="1" s="1"/>
  <c r="G1" i="1" s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H1" i="1" l="1"/>
  <c r="AI1" i="1" s="1"/>
  <c r="AJ1" i="1" s="1"/>
  <c r="AL1" i="1" s="1"/>
  <c r="AM1" i="1" s="1"/>
  <c r="AN1" i="1" s="1"/>
  <c r="AG1" i="7"/>
  <c r="AH1" i="7" l="1"/>
  <c r="AI1" i="7" s="1"/>
  <c r="AJ1" i="7" s="1"/>
  <c r="AK1" i="7" s="1"/>
  <c r="AL1" i="7" s="1"/>
  <c r="AM1" i="7" s="1"/>
  <c r="AN1" i="7" s="1"/>
  <c r="AO1" i="7" s="1"/>
  <c r="AP1" i="7" s="1"/>
</calcChain>
</file>

<file path=xl/comments1.xml><?xml version="1.0" encoding="utf-8"?>
<comments xmlns="http://schemas.openxmlformats.org/spreadsheetml/2006/main">
  <authors>
    <author>Graezer Yves</author>
  </authors>
  <commentList>
    <comment ref="O4" authorId="0" shapeId="0">
      <text>
        <r>
          <rPr>
            <sz val="9"/>
            <color indexed="81"/>
            <rFont val="Tahoma"/>
            <family val="2"/>
          </rPr>
          <t>Angaben gemäss Legende unten</t>
        </r>
      </text>
    </comment>
    <comment ref="S4" authorId="0" shapeId="0">
      <text>
        <r>
          <rPr>
            <sz val="9"/>
            <color indexed="81"/>
            <rFont val="Tahoma"/>
            <family val="2"/>
          </rPr>
          <t>Angaben mit "x" oder "(x)" machen gemäss Legende unten.</t>
        </r>
      </text>
    </comment>
    <comment ref="AB4" authorId="0" shapeId="0">
      <text>
        <r>
          <rPr>
            <sz val="9"/>
            <color indexed="81"/>
            <rFont val="Tahoma"/>
            <family val="2"/>
          </rPr>
          <t>Angaben mit "x" machen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 xml:space="preserve">Beispiel:
</t>
        </r>
        <r>
          <rPr>
            <sz val="9"/>
            <color indexed="81"/>
            <rFont val="Tahoma"/>
            <family val="2"/>
          </rPr>
          <t>VK101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TC101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Ga-Unternehmer</t>
        </r>
      </text>
    </comment>
    <comment ref="O5" authorId="0" shapeId="0">
      <text>
        <r>
          <rPr>
            <sz val="9"/>
            <color indexed="81"/>
            <rFont val="Tahoma"/>
            <family val="2"/>
          </rPr>
          <t>Integration der Anlage.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Brandfallsteuerung</t>
        </r>
      </text>
    </comment>
    <comment ref="Q5" authorId="0" shapeId="0">
      <text>
        <r>
          <rPr>
            <sz val="9"/>
            <color indexed="81"/>
            <rFont val="Tahoma"/>
            <family val="2"/>
          </rPr>
          <t xml:space="preserve">Lastmanagement
</t>
        </r>
      </text>
    </comment>
    <comment ref="R5" authorId="0" shapeId="0">
      <text>
        <r>
          <rPr>
            <sz val="9"/>
            <color indexed="81"/>
            <rFont val="Tahoma"/>
            <family val="2"/>
          </rPr>
          <t>Qualifizierung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>Normalnetz (=Notstromversorgt)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>Sicherheitsstromversorgung</t>
        </r>
      </text>
    </comment>
    <comment ref="U5" authorId="0" shapeId="0">
      <text>
        <r>
          <rPr>
            <sz val="9"/>
            <color indexed="81"/>
            <rFont val="Tahoma"/>
            <family val="2"/>
          </rPr>
          <t>USV-Netz</t>
        </r>
      </text>
    </comment>
    <comment ref="AB5" authorId="0" shapeId="0">
      <text>
        <r>
          <rPr>
            <sz val="9"/>
            <color indexed="81"/>
            <rFont val="Tahoma"/>
            <family val="2"/>
          </rPr>
          <t>FU ist in eigenem SGK Feld. (z.B wie Bypass-Schaltungen)</t>
        </r>
      </text>
    </comment>
    <comment ref="AC5" authorId="0" shapeId="0">
      <text>
        <r>
          <rPr>
            <sz val="9"/>
            <color indexed="81"/>
            <rFont val="Tahoma"/>
            <family val="2"/>
          </rPr>
          <t>FU in eigenem SGK vor Ort</t>
        </r>
      </text>
    </comment>
    <comment ref="AD5" authorId="0" shapeId="0">
      <text>
        <r>
          <rPr>
            <sz val="9"/>
            <color indexed="81"/>
            <rFont val="Tahoma"/>
            <family val="2"/>
          </rPr>
          <t xml:space="preserve">FU ist vor Ort </t>
        </r>
        <r>
          <rPr>
            <b/>
            <sz val="9"/>
            <color indexed="81"/>
            <rFont val="Tahoma"/>
            <family val="2"/>
          </rPr>
          <t>A</t>
        </r>
        <r>
          <rPr>
            <sz val="9"/>
            <color indexed="81"/>
            <rFont val="Tahoma"/>
            <family val="2"/>
          </rPr>
          <t>uf</t>
        </r>
        <r>
          <rPr>
            <b/>
            <sz val="9"/>
            <color indexed="81"/>
            <rFont val="Tahoma"/>
            <family val="2"/>
          </rPr>
          <t>P</t>
        </r>
        <r>
          <rPr>
            <sz val="9"/>
            <color indexed="81"/>
            <rFont val="Tahoma"/>
            <family val="2"/>
          </rPr>
          <t>utz montiert.</t>
        </r>
      </text>
    </comment>
  </commentList>
</comments>
</file>

<file path=xl/comments2.xml><?xml version="1.0" encoding="utf-8"?>
<comments xmlns="http://schemas.openxmlformats.org/spreadsheetml/2006/main">
  <authors>
    <author>Graezer Yves</author>
  </authors>
  <commentList>
    <comment ref="O4" authorId="0" shapeId="0">
      <text>
        <r>
          <rPr>
            <sz val="9"/>
            <color indexed="81"/>
            <rFont val="Tahoma"/>
            <family val="2"/>
          </rPr>
          <t>Angaben mit "x" oder "(x)" machen gemäss Legende unten.</t>
        </r>
      </text>
    </comment>
    <comment ref="L5" authorId="0" shapeId="0">
      <text>
        <r>
          <rPr>
            <b/>
            <sz val="9"/>
            <color indexed="81"/>
            <rFont val="Tahoma"/>
            <family val="2"/>
          </rPr>
          <t xml:space="preserve">Beispiel:
</t>
        </r>
        <r>
          <rPr>
            <sz val="9"/>
            <color indexed="81"/>
            <rFont val="Tahoma"/>
            <family val="2"/>
          </rPr>
          <t>VK101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TC101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Ga-Unternehmer</t>
        </r>
      </text>
    </comment>
    <comment ref="O5" authorId="0" shapeId="0">
      <text>
        <r>
          <rPr>
            <sz val="9"/>
            <color indexed="81"/>
            <rFont val="Tahoma"/>
            <family val="2"/>
          </rPr>
          <t>Normalnetz (=Notstromversorgt)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Sicherheitsstromversorgung</t>
        </r>
      </text>
    </comment>
    <comment ref="Q5" authorId="0" shapeId="0">
      <text>
        <r>
          <rPr>
            <sz val="9"/>
            <color indexed="81"/>
            <rFont val="Tahoma"/>
            <family val="2"/>
          </rPr>
          <t>USV-Netz</t>
        </r>
      </text>
    </comment>
  </commentList>
</comments>
</file>

<file path=xl/comments3.xml><?xml version="1.0" encoding="utf-8"?>
<comments xmlns="http://schemas.openxmlformats.org/spreadsheetml/2006/main">
  <authors>
    <author>Graezer Yves</author>
  </authors>
  <commentList>
    <comment ref="P4" authorId="0" shapeId="0">
      <text>
        <r>
          <rPr>
            <sz val="9"/>
            <color indexed="81"/>
            <rFont val="Tahoma"/>
            <family val="2"/>
          </rPr>
          <t>Angaben gemäss Legende unten</t>
        </r>
      </text>
    </comment>
    <comment ref="T4" authorId="0" shapeId="0">
      <text>
        <r>
          <rPr>
            <b/>
            <sz val="9"/>
            <color indexed="81"/>
            <rFont val="Tahoma"/>
            <family val="2"/>
          </rPr>
          <t>Graezer Yves:</t>
        </r>
        <r>
          <rPr>
            <sz val="9"/>
            <color indexed="81"/>
            <rFont val="Tahoma"/>
            <family val="2"/>
          </rPr>
          <t xml:space="preserve">
Angaben mit "x" oder "(x)" machen gemäss Legende unten.</t>
        </r>
      </text>
    </comment>
    <comment ref="M5" authorId="0" shapeId="0">
      <text>
        <r>
          <rPr>
            <b/>
            <sz val="9"/>
            <color indexed="81"/>
            <rFont val="Tahoma"/>
            <family val="2"/>
          </rPr>
          <t xml:space="preserve">Beispiel:
</t>
        </r>
        <r>
          <rPr>
            <sz val="9"/>
            <color indexed="81"/>
            <rFont val="Tahoma"/>
            <family val="2"/>
          </rPr>
          <t>VK101</t>
        </r>
      </text>
    </comment>
    <comment ref="N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TC101</t>
        </r>
      </text>
    </comment>
    <comment ref="O5" authorId="0" shapeId="0">
      <text>
        <r>
          <rPr>
            <b/>
            <sz val="9"/>
            <color indexed="81"/>
            <rFont val="Tahoma"/>
            <family val="2"/>
          </rPr>
          <t>Beispiel:</t>
        </r>
        <r>
          <rPr>
            <sz val="9"/>
            <color indexed="81"/>
            <rFont val="Tahoma"/>
            <family val="2"/>
          </rPr>
          <t xml:space="preserve">
Ga-Untern.</t>
        </r>
      </text>
    </comment>
    <comment ref="P5" authorId="0" shapeId="0">
      <text>
        <r>
          <rPr>
            <sz val="9"/>
            <color indexed="81"/>
            <rFont val="Tahoma"/>
            <family val="2"/>
          </rPr>
          <t>Integration der Anlage.</t>
        </r>
      </text>
    </comment>
    <comment ref="Q5" authorId="0" shapeId="0">
      <text>
        <r>
          <rPr>
            <sz val="9"/>
            <color indexed="81"/>
            <rFont val="Tahoma"/>
            <family val="2"/>
          </rPr>
          <t>Siehe Legende unten</t>
        </r>
      </text>
    </comment>
    <comment ref="R5" authorId="0" shapeId="0">
      <text>
        <r>
          <rPr>
            <sz val="9"/>
            <color indexed="81"/>
            <rFont val="Tahoma"/>
            <family val="2"/>
          </rPr>
          <t>Sicherheitsschaltung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>Bemerkungen
Kann aber projektspezifisch für etwas anderes verwendet werden</t>
        </r>
      </text>
    </comment>
    <comment ref="T5" authorId="0" shapeId="0">
      <text>
        <r>
          <rPr>
            <sz val="9"/>
            <color indexed="81"/>
            <rFont val="Tahoma"/>
            <family val="2"/>
          </rPr>
          <t>Normalnetz</t>
        </r>
      </text>
    </comment>
    <comment ref="U5" authorId="0" shapeId="0">
      <text>
        <r>
          <rPr>
            <b/>
            <sz val="9"/>
            <color indexed="81"/>
            <rFont val="Tahoma"/>
            <family val="2"/>
          </rPr>
          <t>Graezer Yves:</t>
        </r>
        <r>
          <rPr>
            <sz val="9"/>
            <color indexed="81"/>
            <rFont val="Tahoma"/>
            <family val="2"/>
          </rPr>
          <t xml:space="preserve">
Kleinkälte.
Projektspezifische Notwendigkeit</t>
        </r>
      </text>
    </comment>
    <comment ref="V5" authorId="0" shapeId="0">
      <text>
        <r>
          <rPr>
            <sz val="9"/>
            <color indexed="81"/>
            <rFont val="Tahoma"/>
            <family val="2"/>
          </rPr>
          <t>Sicherheitsstromversorgung</t>
        </r>
      </text>
    </comment>
    <comment ref="W5" authorId="0" shapeId="0">
      <text>
        <r>
          <rPr>
            <b/>
            <sz val="9"/>
            <color indexed="81"/>
            <rFont val="Tahoma"/>
            <family val="2"/>
          </rPr>
          <t>USV-Netz</t>
        </r>
      </text>
    </comment>
  </commentList>
</comments>
</file>

<file path=xl/sharedStrings.xml><?xml version="1.0" encoding="utf-8"?>
<sst xmlns="http://schemas.openxmlformats.org/spreadsheetml/2006/main" count="270" uniqueCount="138">
  <si>
    <t>DB_BTA</t>
  </si>
  <si>
    <t>DB_MTA</t>
  </si>
  <si>
    <t>Bezeichnung</t>
  </si>
  <si>
    <t>Standort</t>
  </si>
  <si>
    <t>Stromvers.</t>
  </si>
  <si>
    <t>MSRL-Integration</t>
  </si>
  <si>
    <t>Lieferung</t>
  </si>
  <si>
    <t>Spezifikationen</t>
  </si>
  <si>
    <t>Elektro Anschluss</t>
  </si>
  <si>
    <t>FU</t>
  </si>
  <si>
    <t>VZ</t>
  </si>
  <si>
    <t>Raum-Bez</t>
  </si>
  <si>
    <t>Raum-Nr</t>
  </si>
  <si>
    <t>Norm</t>
  </si>
  <si>
    <t>KK</t>
  </si>
  <si>
    <t>Sich</t>
  </si>
  <si>
    <t>USV</t>
  </si>
  <si>
    <t>GS3</t>
  </si>
  <si>
    <t>Anlage</t>
  </si>
  <si>
    <t>SGK-Adresse</t>
  </si>
  <si>
    <t>AS-Adresse</t>
  </si>
  <si>
    <t>Unternehmung</t>
  </si>
  <si>
    <t>Integr</t>
  </si>
  <si>
    <t>Querv</t>
  </si>
  <si>
    <t>Q</t>
  </si>
  <si>
    <t>Feld</t>
  </si>
  <si>
    <t>SGK</t>
  </si>
  <si>
    <t>AP</t>
  </si>
  <si>
    <t>Bemerkungen</t>
  </si>
  <si>
    <t>GS1</t>
  </si>
  <si>
    <t>GS2</t>
  </si>
  <si>
    <t>H</t>
  </si>
  <si>
    <t>WÄRME:</t>
  </si>
  <si>
    <t>Kennzeichnungsblock "Ort"</t>
  </si>
  <si>
    <t>S</t>
  </si>
  <si>
    <t>K</t>
  </si>
  <si>
    <t>Kennzeichnungsblock "Produkt"</t>
  </si>
  <si>
    <t>KÄLTE:</t>
  </si>
  <si>
    <t>SANITÄR:</t>
  </si>
  <si>
    <t>LÜFTUNG:</t>
  </si>
  <si>
    <t>RDA / RWA / Entrauchung:</t>
  </si>
  <si>
    <t>ELEKTRO:</t>
  </si>
  <si>
    <t>DIVERS:</t>
  </si>
  <si>
    <t>L</t>
  </si>
  <si>
    <t>E</t>
  </si>
  <si>
    <t>D</t>
  </si>
  <si>
    <t>Kommunikation</t>
  </si>
  <si>
    <t>Aufschaltung</t>
  </si>
  <si>
    <t>Bem</t>
  </si>
  <si>
    <t>DAMPFPROZESS:</t>
  </si>
  <si>
    <t>WÄRMEPROZESS:</t>
  </si>
  <si>
    <t>KÄLTEPROZESS:</t>
  </si>
  <si>
    <t>ELEKTROPROZESS</t>
  </si>
  <si>
    <t>TZ</t>
  </si>
  <si>
    <t>G</t>
  </si>
  <si>
    <t>GASPROZESS:</t>
  </si>
  <si>
    <t>SANITÄRPROZESS:</t>
  </si>
  <si>
    <r>
      <t xml:space="preserve">  GS2</t>
    </r>
    <r>
      <rPr>
        <sz val="10"/>
        <rFont val="Arial"/>
        <family val="2"/>
      </rPr>
      <t xml:space="preserve"> Ebene/Geschoss</t>
    </r>
  </si>
  <si>
    <r>
      <t>VZ</t>
    </r>
    <r>
      <rPr>
        <sz val="10"/>
        <rFont val="Arial"/>
        <family val="2"/>
      </rPr>
      <t xml:space="preserve"> Vorzeichen (-)</t>
    </r>
  </si>
  <si>
    <r>
      <t xml:space="preserve">   I  </t>
    </r>
    <r>
      <rPr>
        <sz val="10"/>
        <rFont val="Arial"/>
        <family val="2"/>
      </rPr>
      <t>MSR-Integrierte Betriebstechn. Anlage (BTA)</t>
    </r>
  </si>
  <si>
    <r>
      <t xml:space="preserve">  M </t>
    </r>
    <r>
      <rPr>
        <sz val="10"/>
        <rFont val="Arial"/>
        <family val="2"/>
      </rPr>
      <t>MSR-Integrierte Messanlage (MTA)</t>
    </r>
  </si>
  <si>
    <r>
      <t xml:space="preserve">  S</t>
    </r>
    <r>
      <rPr>
        <sz val="10"/>
        <rFont val="Arial"/>
        <family val="2"/>
      </rPr>
      <t xml:space="preserve"> Softwareanlage (softwaremässig realisiert)</t>
    </r>
  </si>
  <si>
    <r>
      <t xml:space="preserve">  K </t>
    </r>
    <r>
      <rPr>
        <sz val="10"/>
        <rFont val="Arial"/>
        <family val="2"/>
      </rPr>
      <t>Kompaktanlage (autonome MSR-Technik)</t>
    </r>
  </si>
  <si>
    <r>
      <t xml:space="preserve">  V </t>
    </r>
    <r>
      <rPr>
        <sz val="10"/>
        <rFont val="Arial"/>
        <family val="2"/>
      </rPr>
      <t>Vorgesehene, aber nicht realisierte Anlage</t>
    </r>
  </si>
  <si>
    <r>
      <t xml:space="preserve"> Ko </t>
    </r>
    <r>
      <rPr>
        <sz val="10"/>
        <rFont val="Arial"/>
        <family val="2"/>
      </rPr>
      <t>Kompaktanlage ohne MSR- Aufschaltung</t>
    </r>
  </si>
  <si>
    <r>
      <t xml:space="preserve">  Bs </t>
    </r>
    <r>
      <rPr>
        <sz val="10"/>
        <rFont val="Arial"/>
        <family val="2"/>
      </rPr>
      <t>Brandfallsteuerung über MSRL- System</t>
    </r>
  </si>
  <si>
    <r>
      <t xml:space="preserve">  Bh </t>
    </r>
    <r>
      <rPr>
        <sz val="10"/>
        <rFont val="Arial"/>
        <family val="2"/>
      </rPr>
      <t>Brandfallsteuerung ab BMZ (Hardware bzw. Linienbausteine)</t>
    </r>
  </si>
  <si>
    <r>
      <t xml:space="preserve"> X  </t>
    </r>
    <r>
      <rPr>
        <sz val="10"/>
        <rFont val="Arial"/>
        <family val="2"/>
      </rPr>
      <t>Stromversorgung ab MSR Schaltgeräte-Kombination</t>
    </r>
  </si>
  <si>
    <r>
      <t xml:space="preserve">GMP  </t>
    </r>
    <r>
      <rPr>
        <sz val="10"/>
        <rFont val="Arial"/>
        <family val="2"/>
      </rPr>
      <t>Good Manufacturing Practice - Gute Herstellungspraxis</t>
    </r>
  </si>
  <si>
    <t>Legende für die Angaben welche in den jeweiligen Spalten verlangt werden:</t>
  </si>
  <si>
    <t>In SGK</t>
  </si>
  <si>
    <r>
      <t xml:space="preserve">  I </t>
    </r>
    <r>
      <rPr>
        <sz val="10"/>
        <rFont val="Arial"/>
        <family val="2"/>
      </rPr>
      <t>MSR-Integrierte Betriebstechn. Anlage (BTA)</t>
    </r>
  </si>
  <si>
    <r>
      <t xml:space="preserve"> S </t>
    </r>
    <r>
      <rPr>
        <sz val="10"/>
        <rFont val="Arial"/>
        <family val="2"/>
      </rPr>
      <t>Softwareanlage (softwaremässig realisiert)</t>
    </r>
  </si>
  <si>
    <r>
      <t xml:space="preserve"> K</t>
    </r>
    <r>
      <rPr>
        <sz val="10"/>
        <rFont val="Arial"/>
        <family val="2"/>
      </rPr>
      <t xml:space="preserve"> Kompaktanlage (autonome MSR-Technik)</t>
    </r>
  </si>
  <si>
    <r>
      <t xml:space="preserve"> V </t>
    </r>
    <r>
      <rPr>
        <sz val="10"/>
        <rFont val="Arial"/>
        <family val="2"/>
      </rPr>
      <t>Vorgesehene, aber nicht realisierte Anlage</t>
    </r>
  </si>
  <si>
    <t>Anzahl</t>
  </si>
  <si>
    <t>I=</t>
  </si>
  <si>
    <t>M=</t>
  </si>
  <si>
    <t>S=</t>
  </si>
  <si>
    <r>
      <rPr>
        <b/>
        <sz val="10"/>
        <rFont val="Arial"/>
        <family val="2"/>
      </rPr>
      <t>HP</t>
    </r>
    <r>
      <rPr>
        <sz val="10"/>
        <rFont val="Arial"/>
        <family val="2"/>
      </rPr>
      <t xml:space="preserve"> (Hart-Protokoll) =</t>
    </r>
  </si>
  <si>
    <r>
      <rPr>
        <b/>
        <sz val="10"/>
        <rFont val="Arial"/>
        <family val="2"/>
      </rPr>
      <t>M-Bus</t>
    </r>
    <r>
      <rPr>
        <sz val="10"/>
        <rFont val="Arial"/>
        <family val="2"/>
      </rPr>
      <t>=</t>
    </r>
  </si>
  <si>
    <r>
      <rPr>
        <b/>
        <sz val="10"/>
        <rFont val="Arial"/>
        <family val="2"/>
      </rPr>
      <t>GA</t>
    </r>
    <r>
      <rPr>
        <sz val="10"/>
        <rFont val="Arial"/>
        <family val="2"/>
      </rPr>
      <t xml:space="preserve"> Aufschaltung auf AS in SGK GA (Unternehmer GA)</t>
    </r>
  </si>
  <si>
    <r>
      <t xml:space="preserve">GS1 </t>
    </r>
    <r>
      <rPr>
        <sz val="10"/>
        <rFont val="Arial"/>
        <family val="2"/>
      </rPr>
      <t>Hauptklasse</t>
    </r>
  </si>
  <si>
    <t>ORT</t>
  </si>
  <si>
    <t>PRODUKT</t>
  </si>
  <si>
    <r>
      <t xml:space="preserve">  GS1</t>
    </r>
    <r>
      <rPr>
        <sz val="10"/>
        <rFont val="Arial"/>
        <family val="2"/>
      </rPr>
      <t xml:space="preserve"> Gebäude</t>
    </r>
  </si>
  <si>
    <r>
      <t>TZ</t>
    </r>
    <r>
      <rPr>
        <sz val="10"/>
        <rFont val="Arial"/>
        <family val="2"/>
      </rPr>
      <t xml:space="preserve"> Trennzeichen (-)</t>
    </r>
  </si>
  <si>
    <t>031.RL00002-B09 Vnn Kennzeichnungssystem für Neubauten</t>
  </si>
  <si>
    <r>
      <t xml:space="preserve"> GS1</t>
    </r>
    <r>
      <rPr>
        <sz val="10"/>
        <rFont val="Arial"/>
        <family val="2"/>
      </rPr>
      <t xml:space="preserve"> Anlage</t>
    </r>
  </si>
  <si>
    <t>Kennbuchstaben und Nummernblöcke für die Anlage (GS1) sind in folgendem Dokument zu entnehmen:</t>
  </si>
  <si>
    <r>
      <t xml:space="preserve">GS3 </t>
    </r>
    <r>
      <rPr>
        <sz val="10"/>
        <rFont val="Arial"/>
        <family val="2"/>
      </rPr>
      <t>Zone/Koordinaten</t>
    </r>
  </si>
  <si>
    <t>waveware</t>
  </si>
  <si>
    <t>Anlagebezeichnung</t>
  </si>
  <si>
    <t>USB Anlagen</t>
  </si>
  <si>
    <t>Baujahr</t>
  </si>
  <si>
    <t>Anschaffung</t>
  </si>
  <si>
    <t>Inbetriebsetzung</t>
  </si>
  <si>
    <t>Raum</t>
  </si>
  <si>
    <t>Geschoss</t>
  </si>
  <si>
    <t>Gebäude</t>
  </si>
  <si>
    <t>AKS</t>
  </si>
  <si>
    <t>F</t>
  </si>
  <si>
    <t>I [A]</t>
  </si>
  <si>
    <t>P [kW]</t>
  </si>
  <si>
    <r>
      <t xml:space="preserve">(X) </t>
    </r>
    <r>
      <rPr>
        <sz val="10"/>
        <rFont val="Arial"/>
        <family val="2"/>
      </rPr>
      <t>Stromversorgung direkt ab Elektro Schaltgeräte-Kombination</t>
    </r>
  </si>
  <si>
    <t>Anlage-Nr. Neubau</t>
  </si>
  <si>
    <t>Gehört zu</t>
  </si>
  <si>
    <t>Garantie bis</t>
  </si>
  <si>
    <r>
      <t xml:space="preserve"> M </t>
    </r>
    <r>
      <rPr>
        <sz val="10"/>
        <rFont val="Arial"/>
        <family val="2"/>
      </rPr>
      <t>MSR-Integrierte Messanlage (MTA)</t>
    </r>
  </si>
  <si>
    <r>
      <rPr>
        <b/>
        <sz val="10"/>
        <rFont val="Arial"/>
        <family val="2"/>
      </rPr>
      <t>EMS</t>
    </r>
    <r>
      <rPr>
        <sz val="10"/>
        <rFont val="Arial"/>
        <family val="2"/>
      </rPr>
      <t xml:space="preserve"> Aufschaltung auf EMS l'Cockpit</t>
    </r>
  </si>
  <si>
    <t>EMS =</t>
  </si>
  <si>
    <t>K=</t>
  </si>
  <si>
    <t>V=</t>
  </si>
  <si>
    <t>Bfs</t>
  </si>
  <si>
    <r>
      <rPr>
        <b/>
        <sz val="10"/>
        <rFont val="Arial"/>
        <family val="2"/>
      </rPr>
      <t>AE</t>
    </r>
    <r>
      <rPr>
        <sz val="10"/>
        <rFont val="Arial"/>
        <family val="2"/>
      </rPr>
      <t xml:space="preserve"> (4-20mA, 0-10V) =</t>
    </r>
  </si>
  <si>
    <t>NICHT Ausfüllen</t>
  </si>
  <si>
    <t>SSV</t>
  </si>
  <si>
    <t>Planungsphase</t>
  </si>
  <si>
    <t>Ausführungsphase</t>
  </si>
  <si>
    <t>Stromversorgung</t>
  </si>
  <si>
    <t>Lastm.</t>
  </si>
  <si>
    <r>
      <t xml:space="preserve">X  </t>
    </r>
    <r>
      <rPr>
        <sz val="10"/>
        <rFont val="Arial"/>
        <family val="2"/>
      </rPr>
      <t>Integration in das Lastmanagement</t>
    </r>
  </si>
  <si>
    <t>Schaltschrank</t>
  </si>
  <si>
    <t>SPD</t>
  </si>
  <si>
    <t>Typ1</t>
  </si>
  <si>
    <t>Typ2</t>
  </si>
  <si>
    <t>Abmessungen ca.</t>
  </si>
  <si>
    <t>Sockel</t>
  </si>
  <si>
    <t>Bandung</t>
  </si>
  <si>
    <r>
      <rPr>
        <b/>
        <sz val="10"/>
        <rFont val="Arial"/>
        <family val="2"/>
      </rPr>
      <t>B</t>
    </r>
    <r>
      <rPr>
        <sz val="10"/>
        <rFont val="Arial"/>
        <family val="2"/>
      </rPr>
      <t>(mm)</t>
    </r>
  </si>
  <si>
    <r>
      <rPr>
        <b/>
        <sz val="10"/>
        <rFont val="Arial"/>
        <family val="2"/>
      </rPr>
      <t>H</t>
    </r>
    <r>
      <rPr>
        <sz val="10"/>
        <rFont val="Arial"/>
        <family val="2"/>
      </rPr>
      <t>(mm)</t>
    </r>
  </si>
  <si>
    <r>
      <rPr>
        <b/>
        <sz val="10"/>
        <rFont val="Arial"/>
        <family val="2"/>
      </rPr>
      <t>T</t>
    </r>
    <r>
      <rPr>
        <sz val="10"/>
        <rFont val="Arial"/>
        <family val="2"/>
      </rPr>
      <t>(mm)</t>
    </r>
  </si>
  <si>
    <r>
      <rPr>
        <b/>
        <sz val="10"/>
        <rFont val="Arial"/>
        <family val="2"/>
      </rPr>
      <t>SPD</t>
    </r>
    <r>
      <rPr>
        <sz val="10"/>
        <rFont val="Arial"/>
        <family val="2"/>
      </rPr>
      <t xml:space="preserve"> (Surge Protective Devises) nach EN 61643-11</t>
    </r>
  </si>
  <si>
    <r>
      <rPr>
        <b/>
        <sz val="10"/>
        <rFont val="Arial"/>
        <family val="2"/>
      </rPr>
      <t>Typ 1</t>
    </r>
    <r>
      <rPr>
        <sz val="10"/>
        <rFont val="Arial"/>
        <family val="2"/>
      </rPr>
      <t xml:space="preserve"> Grobschutz</t>
    </r>
  </si>
  <si>
    <r>
      <rPr>
        <b/>
        <sz val="10"/>
        <rFont val="Arial"/>
        <family val="2"/>
      </rPr>
      <t>Typ 2</t>
    </r>
    <r>
      <rPr>
        <sz val="10"/>
        <rFont val="Arial"/>
        <family val="2"/>
      </rPr>
      <t xml:space="preserve"> Feinschutz</t>
    </r>
  </si>
  <si>
    <t>1. BETRIEBSTECHNISCHE ANLAGEN UND EINRICHTUNGEN</t>
  </si>
  <si>
    <t>2. SCHALTGERÄTE - KOMBINATION (SGK)</t>
  </si>
  <si>
    <t>3. MESSTECHNISCHE ANLAGEN UND EINRICHTUNGEN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</si>
</sst>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[$€-2]\ * #,##0.00_ ;_ [$€-2]\ * \-#,##0.00_ ;_ [$€-2]\ * &quot;-&quot;??_ "/>
    <numFmt numFmtId="165" formatCode="000.00"/>
    <numFmt numFmtId="166" formatCode="0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Courier"/>
      <family val="3"/>
    </font>
    <font>
      <sz val="12"/>
      <name val="Arial"/>
      <family val="2"/>
    </font>
    <font>
      <b/>
      <sz val="12"/>
      <name val="Arial"/>
      <family val="2"/>
    </font>
    <font>
      <sz val="10"/>
      <name val="Helv"/>
    </font>
    <font>
      <sz val="9.5"/>
      <color indexed="9"/>
      <name val="Arial"/>
      <family val="2"/>
    </font>
    <font>
      <sz val="9.5"/>
      <color indexed="8"/>
      <name val="Arial"/>
      <family val="2"/>
    </font>
    <font>
      <b/>
      <sz val="18"/>
      <color indexed="62"/>
      <name val="Cambri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b/>
      <u/>
      <sz val="10"/>
      <name val="Arial"/>
      <family val="2"/>
    </font>
    <font>
      <sz val="12"/>
      <color rgb="FFFFFF0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64"/>
      </right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indexed="64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30">
    <xf numFmtId="0" fontId="0" fillId="0" borderId="0"/>
    <xf numFmtId="0" fontId="2" fillId="0" borderId="0"/>
    <xf numFmtId="0" fontId="7" fillId="0" borderId="0">
      <alignment horizontal="left"/>
    </xf>
    <xf numFmtId="1" fontId="7" fillId="0" borderId="0">
      <alignment horizontal="left"/>
    </xf>
    <xf numFmtId="0" fontId="2" fillId="0" borderId="0"/>
    <xf numFmtId="0" fontId="4" fillId="0" borderId="0"/>
    <xf numFmtId="0" fontId="2" fillId="0" borderId="0"/>
    <xf numFmtId="0" fontId="2" fillId="0" borderId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7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8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8" borderId="0" applyNumberFormat="0" applyBorder="0" applyAlignment="0" applyProtection="0"/>
    <xf numFmtId="164" fontId="2" fillId="0" borderId="0" applyFont="0" applyFill="0" applyBorder="0" applyAlignment="0" applyProtection="0"/>
    <xf numFmtId="0" fontId="2" fillId="9" borderId="27" applyNumberFormat="0" applyFont="0" applyAlignment="0" applyProtection="0"/>
    <xf numFmtId="0" fontId="10" fillId="0" borderId="0" applyNumberFormat="0" applyFill="0" applyBorder="0" applyAlignment="0" applyProtection="0"/>
    <xf numFmtId="0" fontId="4" fillId="0" borderId="0"/>
  </cellStyleXfs>
  <cellXfs count="226">
    <xf numFmtId="0" fontId="0" fillId="0" borderId="0" xfId="0"/>
    <xf numFmtId="0" fontId="1" fillId="0" borderId="0" xfId="0" applyFont="1" applyAlignment="1">
      <alignment horizontal="center"/>
    </xf>
    <xf numFmtId="0" fontId="1" fillId="5" borderId="0" xfId="0" applyFont="1" applyFill="1" applyBorder="1"/>
    <xf numFmtId="49" fontId="1" fillId="0" borderId="0" xfId="0" applyNumberFormat="1" applyFont="1" applyAlignment="1">
      <alignment horizontal="center"/>
    </xf>
    <xf numFmtId="0" fontId="1" fillId="5" borderId="0" xfId="0" applyFont="1" applyFill="1" applyBorder="1" applyAlignment="1">
      <alignment horizontal="left"/>
    </xf>
    <xf numFmtId="0" fontId="2" fillId="0" borderId="0" xfId="0" applyFont="1"/>
    <xf numFmtId="0" fontId="2" fillId="0" borderId="4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5" borderId="2" xfId="0" applyFont="1" applyFill="1" applyBorder="1" applyAlignment="1">
      <alignment horizontal="left"/>
    </xf>
    <xf numFmtId="0" fontId="1" fillId="2" borderId="15" xfId="0" applyFont="1" applyFill="1" applyBorder="1"/>
    <xf numFmtId="0" fontId="1" fillId="5" borderId="0" xfId="0" applyFont="1" applyFill="1"/>
    <xf numFmtId="0" fontId="2" fillId="5" borderId="0" xfId="0" applyFont="1" applyFill="1"/>
    <xf numFmtId="0" fontId="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5" borderId="0" xfId="0" applyFont="1" applyFill="1" applyAlignment="1">
      <alignment horizontal="center"/>
    </xf>
    <xf numFmtId="0" fontId="2" fillId="5" borderId="0" xfId="0" applyFont="1" applyFill="1" applyAlignment="1">
      <alignment horizontal="left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/>
    </xf>
    <xf numFmtId="0" fontId="6" fillId="0" borderId="6" xfId="0" applyFont="1" applyBorder="1" applyAlignment="1">
      <alignment horizontal="centerContinuous"/>
    </xf>
    <xf numFmtId="0" fontId="6" fillId="0" borderId="8" xfId="0" applyFont="1" applyBorder="1" applyAlignment="1">
      <alignment horizontal="centerContinuous"/>
    </xf>
    <xf numFmtId="0" fontId="6" fillId="0" borderId="8" xfId="0" applyFont="1" applyBorder="1" applyAlignment="1">
      <alignment horizontal="center"/>
    </xf>
    <xf numFmtId="0" fontId="5" fillId="0" borderId="0" xfId="0" applyFont="1"/>
    <xf numFmtId="0" fontId="5" fillId="0" borderId="3" xfId="0" applyFont="1" applyBorder="1"/>
    <xf numFmtId="0" fontId="6" fillId="0" borderId="0" xfId="0" applyFont="1" applyAlignment="1">
      <alignment horizontal="centerContinuous"/>
    </xf>
    <xf numFmtId="0" fontId="6" fillId="0" borderId="8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0" xfId="0" applyFont="1"/>
    <xf numFmtId="0" fontId="6" fillId="0" borderId="8" xfId="0" applyFont="1" applyBorder="1" applyAlignment="1">
      <alignment horizontal="centerContinuous" vertical="center"/>
    </xf>
    <xf numFmtId="0" fontId="6" fillId="0" borderId="17" xfId="0" applyFont="1" applyBorder="1" applyAlignment="1">
      <alignment horizontal="center"/>
    </xf>
    <xf numFmtId="0" fontId="2" fillId="5" borderId="0" xfId="0" applyFont="1" applyFill="1" applyBorder="1" applyAlignment="1">
      <alignment horizontal="left"/>
    </xf>
    <xf numFmtId="0" fontId="2" fillId="5" borderId="0" xfId="0" applyFont="1" applyFill="1" applyBorder="1"/>
    <xf numFmtId="0" fontId="1" fillId="5" borderId="4" xfId="0" applyFont="1" applyFill="1" applyBorder="1" applyAlignment="1">
      <alignment horizontal="left"/>
    </xf>
    <xf numFmtId="0" fontId="14" fillId="5" borderId="2" xfId="0" applyFont="1" applyFill="1" applyBorder="1" applyAlignment="1">
      <alignment horizontal="left"/>
    </xf>
    <xf numFmtId="165" fontId="1" fillId="17" borderId="0" xfId="0" applyNumberFormat="1" applyFont="1" applyFill="1" applyBorder="1" applyAlignment="1">
      <alignment horizontal="right" vertical="center"/>
    </xf>
    <xf numFmtId="165" fontId="2" fillId="17" borderId="0" xfId="0" applyNumberFormat="1" applyFont="1" applyFill="1" applyBorder="1" applyAlignment="1">
      <alignment horizontal="left" vertical="center"/>
    </xf>
    <xf numFmtId="165" fontId="1" fillId="17" borderId="0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5" borderId="32" xfId="0" applyFont="1" applyFill="1" applyBorder="1" applyAlignment="1">
      <alignment horizontal="left"/>
    </xf>
    <xf numFmtId="0" fontId="13" fillId="5" borderId="31" xfId="0" applyFont="1" applyFill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1" fillId="5" borderId="0" xfId="0" applyFont="1" applyFill="1" applyAlignment="1">
      <alignment horizontal="left"/>
    </xf>
    <xf numFmtId="0" fontId="2" fillId="17" borderId="0" xfId="0" applyFont="1" applyFill="1" applyBorder="1" applyAlignment="1">
      <alignment horizontal="left" vertical="center"/>
    </xf>
    <xf numFmtId="0" fontId="1" fillId="17" borderId="0" xfId="0" applyFont="1" applyFill="1" applyBorder="1" applyAlignment="1">
      <alignment horizontal="left" vertical="center"/>
    </xf>
    <xf numFmtId="0" fontId="14" fillId="5" borderId="0" xfId="0" applyFont="1" applyFill="1"/>
    <xf numFmtId="0" fontId="2" fillId="5" borderId="0" xfId="0" applyFont="1" applyFill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5" borderId="29" xfId="0" applyFont="1" applyFill="1" applyBorder="1" applyAlignment="1">
      <alignment horizontal="left"/>
    </xf>
    <xf numFmtId="0" fontId="1" fillId="5" borderId="30" xfId="0" applyFont="1" applyFill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2" fillId="0" borderId="7" xfId="0" applyFont="1" applyBorder="1"/>
    <xf numFmtId="0" fontId="2" fillId="0" borderId="9" xfId="0" applyFont="1" applyBorder="1"/>
    <xf numFmtId="0" fontId="2" fillId="0" borderId="18" xfId="0" applyFont="1" applyBorder="1"/>
    <xf numFmtId="0" fontId="2" fillId="0" borderId="4" xfId="0" applyFont="1" applyBorder="1"/>
    <xf numFmtId="0" fontId="2" fillId="0" borderId="14" xfId="0" applyFont="1" applyBorder="1"/>
    <xf numFmtId="0" fontId="2" fillId="0" borderId="8" xfId="0" applyFont="1" applyBorder="1"/>
    <xf numFmtId="0" fontId="2" fillId="0" borderId="6" xfId="0" applyFont="1" applyBorder="1"/>
    <xf numFmtId="0" fontId="2" fillId="0" borderId="0" xfId="0" applyFont="1" applyBorder="1"/>
    <xf numFmtId="0" fontId="2" fillId="0" borderId="17" xfId="0" applyFont="1" applyBorder="1"/>
    <xf numFmtId="0" fontId="1" fillId="2" borderId="15" xfId="0" applyFont="1" applyFill="1" applyBorder="1" applyAlignment="1">
      <alignment horizontal="center"/>
    </xf>
    <xf numFmtId="0" fontId="2" fillId="2" borderId="15" xfId="0" applyFont="1" applyFill="1" applyBorder="1"/>
    <xf numFmtId="0" fontId="2" fillId="2" borderId="19" xfId="0" applyFont="1" applyFill="1" applyBorder="1"/>
    <xf numFmtId="49" fontId="1" fillId="0" borderId="2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6" xfId="0" applyFont="1" applyFill="1" applyBorder="1"/>
    <xf numFmtId="0" fontId="1" fillId="4" borderId="3" xfId="0" applyFont="1" applyFill="1" applyBorder="1" applyAlignment="1">
      <alignment horizontal="center"/>
    </xf>
    <xf numFmtId="0" fontId="2" fillId="4" borderId="3" xfId="0" applyFont="1" applyFill="1" applyBorder="1"/>
    <xf numFmtId="0" fontId="2" fillId="4" borderId="12" xfId="0" applyFont="1" applyFill="1" applyBorder="1"/>
    <xf numFmtId="0" fontId="1" fillId="4" borderId="0" xfId="0" applyFont="1" applyFill="1" applyBorder="1" applyAlignment="1">
      <alignment horizontal="center"/>
    </xf>
    <xf numFmtId="0" fontId="2" fillId="4" borderId="0" xfId="0" applyFont="1" applyFill="1" applyBorder="1"/>
    <xf numFmtId="0" fontId="2" fillId="4" borderId="10" xfId="0" applyFont="1" applyFill="1" applyBorder="1"/>
    <xf numFmtId="0" fontId="1" fillId="4" borderId="4" xfId="0" applyFont="1" applyFill="1" applyBorder="1" applyAlignment="1">
      <alignment horizontal="center"/>
    </xf>
    <xf numFmtId="0" fontId="2" fillId="4" borderId="4" xfId="0" applyFont="1" applyFill="1" applyBorder="1"/>
    <xf numFmtId="0" fontId="2" fillId="4" borderId="11" xfId="0" applyFont="1" applyFill="1" applyBorder="1"/>
    <xf numFmtId="0" fontId="2" fillId="5" borderId="3" xfId="0" applyFont="1" applyFill="1" applyBorder="1"/>
    <xf numFmtId="0" fontId="2" fillId="5" borderId="10" xfId="0" applyFont="1" applyFill="1" applyBorder="1"/>
    <xf numFmtId="0" fontId="2" fillId="5" borderId="29" xfId="0" applyFont="1" applyFill="1" applyBorder="1"/>
    <xf numFmtId="0" fontId="2" fillId="5" borderId="30" xfId="0" applyFont="1" applyFill="1" applyBorder="1"/>
    <xf numFmtId="0" fontId="2" fillId="5" borderId="4" xfId="0" applyFont="1" applyFill="1" applyBorder="1"/>
    <xf numFmtId="0" fontId="2" fillId="5" borderId="9" xfId="0" applyFont="1" applyFill="1" applyBorder="1"/>
    <xf numFmtId="0" fontId="2" fillId="5" borderId="11" xfId="0" applyFont="1" applyFill="1" applyBorder="1"/>
    <xf numFmtId="0" fontId="1" fillId="6" borderId="15" xfId="0" applyFont="1" applyFill="1" applyBorder="1" applyAlignment="1">
      <alignment horizontal="left" vertical="center"/>
    </xf>
    <xf numFmtId="0" fontId="2" fillId="0" borderId="2" xfId="0" applyFont="1" applyBorder="1"/>
    <xf numFmtId="0" fontId="2" fillId="5" borderId="2" xfId="0" applyFont="1" applyFill="1" applyBorder="1"/>
    <xf numFmtId="0" fontId="2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8" xfId="0" applyFont="1" applyBorder="1" applyAlignment="1">
      <alignment horizontal="left" vertical="center"/>
    </xf>
    <xf numFmtId="0" fontId="2" fillId="0" borderId="25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6" xfId="0" applyFont="1" applyBorder="1" applyAlignment="1">
      <alignment horizontal="center" vertical="center"/>
    </xf>
    <xf numFmtId="0" fontId="2" fillId="0" borderId="26" xfId="0" applyFont="1" applyBorder="1"/>
    <xf numFmtId="0" fontId="2" fillId="3" borderId="15" xfId="0" applyFont="1" applyFill="1" applyBorder="1"/>
    <xf numFmtId="0" fontId="2" fillId="3" borderId="15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16" borderId="0" xfId="0" applyFont="1" applyFill="1"/>
    <xf numFmtId="0" fontId="2" fillId="16" borderId="0" xfId="0" applyFont="1" applyFill="1" applyBorder="1"/>
    <xf numFmtId="0" fontId="2" fillId="16" borderId="4" xfId="0" applyFont="1" applyFill="1" applyBorder="1"/>
    <xf numFmtId="0" fontId="2" fillId="16" borderId="4" xfId="0" applyFont="1" applyFill="1" applyBorder="1" applyAlignment="1">
      <alignment horizontal="center"/>
    </xf>
    <xf numFmtId="0" fontId="2" fillId="5" borderId="0" xfId="0" applyFont="1" applyFill="1" applyAlignment="1">
      <alignment horizontal="centerContinuous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Continuous"/>
    </xf>
    <xf numFmtId="49" fontId="1" fillId="0" borderId="2" xfId="0" applyNumberFormat="1" applyFont="1" applyBorder="1" applyAlignment="1">
      <alignment horizontal="center" vertical="center"/>
    </xf>
    <xf numFmtId="0" fontId="2" fillId="16" borderId="2" xfId="0" applyFont="1" applyFill="1" applyBorder="1"/>
    <xf numFmtId="0" fontId="2" fillId="16" borderId="5" xfId="0" applyFont="1" applyFill="1" applyBorder="1"/>
    <xf numFmtId="0" fontId="2" fillId="0" borderId="26" xfId="0" applyFont="1" applyBorder="1" applyAlignment="1">
      <alignment horizontal="left"/>
    </xf>
    <xf numFmtId="0" fontId="1" fillId="3" borderId="16" xfId="0" applyFont="1" applyFill="1" applyBorder="1" applyAlignment="1">
      <alignment horizontal="left"/>
    </xf>
    <xf numFmtId="0" fontId="2" fillId="16" borderId="0" xfId="0" applyFont="1" applyFill="1" applyAlignment="1">
      <alignment horizontal="left"/>
    </xf>
    <xf numFmtId="0" fontId="2" fillId="16" borderId="4" xfId="0" applyFont="1" applyFill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3" borderId="15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1" fillId="2" borderId="21" xfId="0" applyNumberFormat="1" applyFont="1" applyFill="1" applyBorder="1" applyAlignment="1">
      <alignment horizontal="center"/>
    </xf>
    <xf numFmtId="49" fontId="1" fillId="4" borderId="13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5" xfId="0" applyNumberFormat="1" applyFont="1" applyFill="1" applyBorder="1" applyAlignment="1">
      <alignment horizontal="center"/>
    </xf>
    <xf numFmtId="49" fontId="1" fillId="5" borderId="2" xfId="0" applyNumberFormat="1" applyFont="1" applyFill="1" applyBorder="1" applyAlignment="1">
      <alignment horizontal="left"/>
    </xf>
    <xf numFmtId="49" fontId="1" fillId="5" borderId="31" xfId="0" applyNumberFormat="1" applyFont="1" applyFill="1" applyBorder="1" applyAlignment="1">
      <alignment horizontal="left"/>
    </xf>
    <xf numFmtId="49" fontId="1" fillId="5" borderId="5" xfId="0" applyNumberFormat="1" applyFont="1" applyFill="1" applyBorder="1" applyAlignment="1">
      <alignment horizontal="left"/>
    </xf>
    <xf numFmtId="0" fontId="2" fillId="3" borderId="21" xfId="0" applyFont="1" applyFill="1" applyBorder="1"/>
    <xf numFmtId="14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3" borderId="16" xfId="0" applyFont="1" applyFill="1" applyBorder="1"/>
    <xf numFmtId="0" fontId="2" fillId="0" borderId="23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vertic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left" vertical="center"/>
    </xf>
    <xf numFmtId="0" fontId="1" fillId="16" borderId="4" xfId="0" applyFont="1" applyFill="1" applyBorder="1" applyAlignment="1">
      <alignment horizontal="center" vertical="center"/>
    </xf>
    <xf numFmtId="0" fontId="5" fillId="16" borderId="0" xfId="0" applyFont="1" applyFill="1" applyAlignment="1">
      <alignment horizontal="center" vertical="center"/>
    </xf>
    <xf numFmtId="0" fontId="2" fillId="16" borderId="4" xfId="0" applyFont="1" applyFill="1" applyBorder="1" applyAlignment="1">
      <alignment horizontal="center" vertical="center"/>
    </xf>
    <xf numFmtId="0" fontId="2" fillId="16" borderId="25" xfId="0" applyFont="1" applyFill="1" applyBorder="1" applyAlignment="1">
      <alignment horizontal="center" vertical="center"/>
    </xf>
    <xf numFmtId="0" fontId="1" fillId="16" borderId="15" xfId="0" applyFont="1" applyFill="1" applyBorder="1" applyAlignment="1">
      <alignment horizontal="center" vertical="center"/>
    </xf>
    <xf numFmtId="0" fontId="2" fillId="16" borderId="0" xfId="0" applyFont="1" applyFill="1" applyBorder="1" applyAlignment="1">
      <alignment horizontal="center"/>
    </xf>
    <xf numFmtId="0" fontId="1" fillId="16" borderId="0" xfId="0" applyFont="1" applyFill="1" applyBorder="1" applyAlignment="1">
      <alignment horizontal="center"/>
    </xf>
    <xf numFmtId="0" fontId="6" fillId="16" borderId="0" xfId="0" applyFont="1" applyFill="1" applyBorder="1" applyAlignment="1">
      <alignment horizontal="center"/>
    </xf>
    <xf numFmtId="0" fontId="1" fillId="16" borderId="15" xfId="0" applyFont="1" applyFill="1" applyBorder="1" applyAlignment="1">
      <alignment horizontal="center"/>
    </xf>
    <xf numFmtId="0" fontId="2" fillId="16" borderId="0" xfId="0" applyFont="1" applyFill="1" applyBorder="1" applyAlignment="1">
      <alignment horizontal="left"/>
    </xf>
    <xf numFmtId="49" fontId="1" fillId="16" borderId="13" xfId="0" applyNumberFormat="1" applyFont="1" applyFill="1" applyBorder="1" applyAlignment="1">
      <alignment horizontal="center"/>
    </xf>
    <xf numFmtId="49" fontId="1" fillId="16" borderId="2" xfId="0" applyNumberFormat="1" applyFont="1" applyFill="1" applyBorder="1" applyAlignment="1">
      <alignment horizontal="center"/>
    </xf>
    <xf numFmtId="49" fontId="1" fillId="16" borderId="5" xfId="0" applyNumberFormat="1" applyFont="1" applyFill="1" applyBorder="1" applyAlignment="1">
      <alignment horizontal="center"/>
    </xf>
    <xf numFmtId="0" fontId="1" fillId="16" borderId="24" xfId="0" applyFont="1" applyFill="1" applyBorder="1" applyAlignment="1">
      <alignment horizontal="center"/>
    </xf>
    <xf numFmtId="0" fontId="1" fillId="16" borderId="5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7" xfId="0" applyFont="1" applyBorder="1" applyAlignment="1">
      <alignment horizontal="left" vertical="center"/>
    </xf>
    <xf numFmtId="0" fontId="15" fillId="18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1" fillId="16" borderId="38" xfId="0" applyFont="1" applyFill="1" applyBorder="1" applyAlignment="1">
      <alignment horizontal="center"/>
    </xf>
    <xf numFmtId="0" fontId="1" fillId="21" borderId="15" xfId="0" applyFont="1" applyFill="1" applyBorder="1" applyAlignment="1">
      <alignment horizontal="center"/>
    </xf>
    <xf numFmtId="49" fontId="1" fillId="21" borderId="21" xfId="0" applyNumberFormat="1" applyFont="1" applyFill="1" applyBorder="1" applyAlignment="1">
      <alignment horizontal="center"/>
    </xf>
    <xf numFmtId="0" fontId="1" fillId="21" borderId="15" xfId="0" applyFont="1" applyFill="1" applyBorder="1"/>
    <xf numFmtId="0" fontId="2" fillId="21" borderId="15" xfId="0" applyFont="1" applyFill="1" applyBorder="1"/>
    <xf numFmtId="0" fontId="2" fillId="21" borderId="19" xfId="0" applyFont="1" applyFill="1" applyBorder="1"/>
    <xf numFmtId="0" fontId="0" fillId="21" borderId="0" xfId="0" applyFill="1"/>
    <xf numFmtId="0" fontId="2" fillId="21" borderId="0" xfId="0" applyFont="1" applyFill="1"/>
    <xf numFmtId="0" fontId="1" fillId="21" borderId="15" xfId="0" applyFont="1" applyFill="1" applyBorder="1" applyAlignment="1">
      <alignment horizontal="left" vertical="center"/>
    </xf>
    <xf numFmtId="0" fontId="2" fillId="21" borderId="16" xfId="0" applyFont="1" applyFill="1" applyBorder="1"/>
    <xf numFmtId="0" fontId="1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/>
    <xf numFmtId="166" fontId="2" fillId="5" borderId="0" xfId="0" applyNumberFormat="1" applyFont="1" applyFill="1" applyBorder="1" applyAlignment="1">
      <alignment horizontal="left" vertical="center" indent="1"/>
    </xf>
    <xf numFmtId="166" fontId="2" fillId="5" borderId="0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horizontal="centerContinuous" vertical="top"/>
    </xf>
    <xf numFmtId="0" fontId="2" fillId="0" borderId="39" xfId="0" applyFont="1" applyBorder="1" applyAlignment="1">
      <alignment horizontal="center"/>
    </xf>
    <xf numFmtId="0" fontId="3" fillId="0" borderId="33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2" fillId="21" borderId="40" xfId="0" applyFont="1" applyFill="1" applyBorder="1"/>
    <xf numFmtId="0" fontId="2" fillId="0" borderId="39" xfId="0" applyFont="1" applyBorder="1" applyAlignment="1">
      <alignment horizontal="center" vertical="center"/>
    </xf>
    <xf numFmtId="0" fontId="6" fillId="0" borderId="33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5" fillId="0" borderId="0" xfId="0" applyFont="1" applyFill="1"/>
    <xf numFmtId="0" fontId="6" fillId="19" borderId="34" xfId="0" applyFont="1" applyFill="1" applyBorder="1" applyAlignment="1">
      <alignment horizontal="center"/>
    </xf>
    <xf numFmtId="0" fontId="6" fillId="19" borderId="3" xfId="0" applyFont="1" applyFill="1" applyBorder="1" applyAlignment="1">
      <alignment horizontal="center"/>
    </xf>
    <xf numFmtId="0" fontId="6" fillId="19" borderId="35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20" borderId="13" xfId="0" applyFont="1" applyFill="1" applyBorder="1" applyAlignment="1">
      <alignment horizontal="center"/>
    </xf>
    <xf numFmtId="0" fontId="1" fillId="20" borderId="3" xfId="0" applyFont="1" applyFill="1" applyBorder="1" applyAlignment="1">
      <alignment horizontal="center"/>
    </xf>
    <xf numFmtId="0" fontId="1" fillId="20" borderId="35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20" borderId="3" xfId="0" applyFont="1" applyFill="1" applyBorder="1" applyAlignment="1">
      <alignment horizontal="center"/>
    </xf>
    <xf numFmtId="0" fontId="5" fillId="20" borderId="35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2" fillId="0" borderId="3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</cellXfs>
  <cellStyles count="30">
    <cellStyle name="20 % - Akzent1 2" xfId="8"/>
    <cellStyle name="20 % - Akzent2 2" xfId="9"/>
    <cellStyle name="20 % - Akzent3 2" xfId="10"/>
    <cellStyle name="20 % - Akzent4 2" xfId="11"/>
    <cellStyle name="20 % - Akzent5 2" xfId="12"/>
    <cellStyle name="20 % - Akzent6 2" xfId="13"/>
    <cellStyle name="40 % - Akzent1 2" xfId="14"/>
    <cellStyle name="40 % - Akzent2 2" xfId="15"/>
    <cellStyle name="40 % - Akzent3 2" xfId="16"/>
    <cellStyle name="40 % - Akzent4 2" xfId="17"/>
    <cellStyle name="40 % - Akzent5 2" xfId="18"/>
    <cellStyle name="40 % - Akzent6 2" xfId="19"/>
    <cellStyle name="60 % - Akzent1 2" xfId="20"/>
    <cellStyle name="60 % - Akzent2 2" xfId="21"/>
    <cellStyle name="60 % - Akzent3 2" xfId="22"/>
    <cellStyle name="60 % - Akzent4 2" xfId="23"/>
    <cellStyle name="60 % - Akzent5 2" xfId="24"/>
    <cellStyle name="60 % - Akzent6 2" xfId="25"/>
    <cellStyle name="BKP" xfId="2"/>
    <cellStyle name="Euro" xfId="26"/>
    <cellStyle name="Ganzzahl" xfId="3"/>
    <cellStyle name="Hinweis" xfId="27"/>
    <cellStyle name="Normalny_PT-07-0008-03_Process Calculations grudzien 2002" xfId="4"/>
    <cellStyle name="Standard" xfId="0" builtinId="0"/>
    <cellStyle name="Standard 2" xfId="7"/>
    <cellStyle name="Standard 3" xfId="6"/>
    <cellStyle name="Standard 4" xfId="1"/>
    <cellStyle name="Titel" xfId="28"/>
    <cellStyle name="Undefiniert" xfId="5"/>
    <cellStyle name="Undefiniert 2" xfId="29"/>
  </cellStyles>
  <dxfs count="0"/>
  <tableStyles count="0" defaultTableStyle="TableStyleMedium2" defaultPivotStyle="PivotStyleLight16"/>
  <colors>
    <mruColors>
      <color rgb="FF99FF99"/>
      <color rgb="FFCCFFFF"/>
      <color rgb="FFFFFF99"/>
      <color rgb="FFCCFFCC"/>
      <color rgb="FF99FFCC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sp.usb.ch/teams/0182/60_Automation/GA-Konzept%20Amstein_Walter/Vorlage__INARBEIT_5xxx_10-01_DP-Konze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Vorlage"/>
      <sheetName val="DP-Konzept"/>
    </sheetNames>
    <sheetDataSet>
      <sheetData sheetId="0" refreshError="1"/>
      <sheetData sheetId="1" refreshError="1"/>
      <sheetData sheetId="2">
        <row r="1">
          <cell r="A1" t="str">
            <v>DPK</v>
          </cell>
          <cell r="B1">
            <v>1</v>
          </cell>
          <cell r="C1">
            <v>2</v>
          </cell>
          <cell r="D1">
            <v>3</v>
          </cell>
          <cell r="E1">
            <v>4</v>
          </cell>
          <cell r="F1">
            <v>5</v>
          </cell>
          <cell r="G1">
            <v>6</v>
          </cell>
          <cell r="H1">
            <v>7</v>
          </cell>
          <cell r="I1">
            <v>8</v>
          </cell>
          <cell r="J1">
            <v>9</v>
          </cell>
          <cell r="K1">
            <v>10</v>
          </cell>
          <cell r="L1">
            <v>11</v>
          </cell>
          <cell r="M1">
            <v>12</v>
          </cell>
          <cell r="N1">
            <v>13</v>
          </cell>
          <cell r="O1">
            <v>14</v>
          </cell>
          <cell r="P1">
            <v>15</v>
          </cell>
        </row>
        <row r="2">
          <cell r="A2" t="str">
            <v>Index</v>
          </cell>
          <cell r="B2" t="str">
            <v>Anmerkungen:</v>
          </cell>
          <cell r="E2" t="str">
            <v>Legende:</v>
          </cell>
        </row>
        <row r="3">
          <cell r="B3" t="str">
            <v>Die Kennbuchstaben "AA" der Unterklasse und Betriebsmittel sind gemäss AKS zugewiesen.</v>
          </cell>
          <cell r="E3" t="str">
            <v>Abkürzungen DP Typ</v>
          </cell>
          <cell r="J3" t="str">
            <v>Signalkennzeichen nach AKS</v>
          </cell>
        </row>
        <row r="4">
          <cell r="J4" t="str">
            <v>SA = Signal-Art</v>
          </cell>
        </row>
        <row r="5">
          <cell r="E5" t="str">
            <v>AA = analoger Ausgang</v>
          </cell>
          <cell r="J5" t="str">
            <v>D = Analoger Ausgang</v>
          </cell>
        </row>
        <row r="6">
          <cell r="E6" t="str">
            <v>BA = binärer Ausgang</v>
          </cell>
          <cell r="J6" t="str">
            <v>E = Binärer Ausgang</v>
          </cell>
        </row>
        <row r="7">
          <cell r="E7" t="str">
            <v>AE = analoger Eingang</v>
          </cell>
          <cell r="J7" t="str">
            <v>T = Analoger Eingang</v>
          </cell>
        </row>
        <row r="8">
          <cell r="E8" t="str">
            <v>BE = binärer Eingang</v>
          </cell>
          <cell r="J8" t="str">
            <v>R = Binärer Eingang</v>
          </cell>
        </row>
        <row r="9">
          <cell r="E9" t="str">
            <v>ZE = Zähler Eingang</v>
          </cell>
          <cell r="J9" t="str">
            <v>Z = Zähler Eingang</v>
          </cell>
        </row>
        <row r="10">
          <cell r="E10" t="str">
            <v>VB/VZ = virtuelles binäres Signal / Zähler</v>
          </cell>
          <cell r="J10" t="str">
            <v>J = Virtuelles binäres Signal</v>
          </cell>
        </row>
        <row r="11">
          <cell r="E11" t="str">
            <v>VA = virtuelles analoges Signal</v>
          </cell>
          <cell r="J11" t="str">
            <v>K = Virtuelles analoges Signal</v>
          </cell>
        </row>
        <row r="12">
          <cell r="K12" t="str">
            <v>SN = Signal-Nummer</v>
          </cell>
        </row>
        <row r="13">
          <cell r="B13" t="str">
            <v>1. IDENTIFIKATION</v>
          </cell>
        </row>
        <row r="14">
          <cell r="A14" t="str">
            <v>Bez.</v>
          </cell>
          <cell r="B14" t="str">
            <v>Feldgeräte / Apparate</v>
          </cell>
          <cell r="C14" t="str">
            <v>Datenpunkt / Funktion</v>
          </cell>
          <cell r="D14" t="str">
            <v>Signalinformationen / Zustandstexte</v>
          </cell>
          <cell r="E14" t="str">
            <v>DP Typ</v>
          </cell>
          <cell r="F14" t="str">
            <v>Unterklasse</v>
          </cell>
          <cell r="H14" t="str">
            <v>Betriebsmittel</v>
          </cell>
          <cell r="J14" t="str">
            <v>Signal</v>
          </cell>
          <cell r="L14" t="str">
            <v>Datenpunkte</v>
          </cell>
          <cell r="Q14" t="str">
            <v>Projekt</v>
          </cell>
        </row>
        <row r="15">
          <cell r="F15" t="str">
            <v>AA</v>
          </cell>
          <cell r="G15" t="str">
            <v>NNN</v>
          </cell>
          <cell r="H15" t="str">
            <v>AA</v>
          </cell>
          <cell r="I15" t="str">
            <v>NNN</v>
          </cell>
          <cell r="J15" t="str">
            <v>SA</v>
          </cell>
          <cell r="K15" t="str">
            <v>SN</v>
          </cell>
          <cell r="L15" t="str">
            <v>BE</v>
          </cell>
          <cell r="M15" t="str">
            <v>AE</v>
          </cell>
          <cell r="N15" t="str">
            <v>BA</v>
          </cell>
          <cell r="O15" t="str">
            <v>AA</v>
          </cell>
          <cell r="P15" t="str">
            <v>ZE</v>
          </cell>
        </row>
        <row r="16">
          <cell r="A16" t="str">
            <v>V1</v>
          </cell>
          <cell r="B16" t="str">
            <v>Ventilator 1-stufig</v>
          </cell>
          <cell r="C16" t="str">
            <v>Freigabe</v>
          </cell>
          <cell r="D16" t="str">
            <v>Ein/Aus</v>
          </cell>
          <cell r="E16" t="str">
            <v>BA</v>
          </cell>
          <cell r="F16" t="str">
            <v>GQ</v>
          </cell>
          <cell r="G16" t="str">
            <v>NNN</v>
          </cell>
          <cell r="H16" t="str">
            <v>MA</v>
          </cell>
          <cell r="I16" t="str">
            <v>NNN</v>
          </cell>
          <cell r="J16" t="str">
            <v>E</v>
          </cell>
          <cell r="K16" t="str">
            <v>NNN</v>
          </cell>
          <cell r="L16">
            <v>2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 t="str">
            <v>pRED</v>
          </cell>
        </row>
        <row r="17">
          <cell r="C17" t="str">
            <v>Betriebstunden</v>
          </cell>
          <cell r="E17" t="str">
            <v>VZ</v>
          </cell>
          <cell r="F17" t="str">
            <v>GQ</v>
          </cell>
          <cell r="G17" t="str">
            <v>NNN</v>
          </cell>
          <cell r="H17" t="str">
            <v>MA</v>
          </cell>
          <cell r="I17" t="str">
            <v>NNN</v>
          </cell>
          <cell r="J17" t="str">
            <v>J</v>
          </cell>
          <cell r="K17" t="str">
            <v>N</v>
          </cell>
          <cell r="Q17" t="str">
            <v>pRED</v>
          </cell>
        </row>
        <row r="18">
          <cell r="C18" t="str">
            <v>Störung</v>
          </cell>
          <cell r="D18" t="str">
            <v>Normal/Störung</v>
          </cell>
          <cell r="E18" t="str">
            <v>BE</v>
          </cell>
          <cell r="F18" t="str">
            <v>GQ</v>
          </cell>
          <cell r="G18" t="str">
            <v>NNN</v>
          </cell>
          <cell r="H18" t="str">
            <v>MA</v>
          </cell>
          <cell r="I18" t="str">
            <v>NNN</v>
          </cell>
          <cell r="J18" t="str">
            <v>R</v>
          </cell>
          <cell r="K18" t="str">
            <v>N</v>
          </cell>
          <cell r="Q18" t="str">
            <v>pRED</v>
          </cell>
        </row>
        <row r="19">
          <cell r="C19" t="str">
            <v>Rückmeldung Betrieb</v>
          </cell>
          <cell r="D19" t="str">
            <v>Ein/Aus</v>
          </cell>
          <cell r="E19" t="str">
            <v>BE</v>
          </cell>
          <cell r="F19" t="str">
            <v>GQ</v>
          </cell>
          <cell r="G19" t="str">
            <v>NNN</v>
          </cell>
          <cell r="H19" t="str">
            <v>MA</v>
          </cell>
          <cell r="I19" t="str">
            <v>NNN</v>
          </cell>
          <cell r="J19" t="str">
            <v>R</v>
          </cell>
          <cell r="K19" t="str">
            <v>N</v>
          </cell>
          <cell r="Q19" t="str">
            <v>pRED</v>
          </cell>
        </row>
        <row r="20">
          <cell r="A20" t="str">
            <v>V2</v>
          </cell>
          <cell r="B20" t="str">
            <v>Ventilator 2-stufig</v>
          </cell>
          <cell r="C20" t="str">
            <v>Freigabe Stufe 1</v>
          </cell>
          <cell r="D20" t="str">
            <v>Ein/Aus</v>
          </cell>
          <cell r="E20" t="str">
            <v>BA</v>
          </cell>
          <cell r="F20" t="str">
            <v>GQ</v>
          </cell>
          <cell r="G20" t="str">
            <v>NNN</v>
          </cell>
          <cell r="H20" t="str">
            <v>MA</v>
          </cell>
          <cell r="I20" t="str">
            <v>NNN</v>
          </cell>
          <cell r="J20" t="str">
            <v>E</v>
          </cell>
          <cell r="K20" t="str">
            <v>N</v>
          </cell>
          <cell r="L20">
            <v>4</v>
          </cell>
          <cell r="M20">
            <v>0</v>
          </cell>
          <cell r="N20">
            <v>2</v>
          </cell>
          <cell r="O20">
            <v>0</v>
          </cell>
          <cell r="P20">
            <v>0</v>
          </cell>
          <cell r="Q20" t="str">
            <v>pRED</v>
          </cell>
        </row>
        <row r="21">
          <cell r="C21" t="str">
            <v>Freigabe Stufe 2</v>
          </cell>
          <cell r="D21" t="str">
            <v>Ein/Aus</v>
          </cell>
          <cell r="E21" t="str">
            <v>BA</v>
          </cell>
          <cell r="F21" t="str">
            <v>GQ</v>
          </cell>
          <cell r="G21" t="str">
            <v>NNN</v>
          </cell>
          <cell r="H21" t="str">
            <v>MA</v>
          </cell>
          <cell r="I21" t="str">
            <v>NNN</v>
          </cell>
          <cell r="J21" t="str">
            <v>E</v>
          </cell>
          <cell r="K21" t="str">
            <v>N</v>
          </cell>
          <cell r="Q21" t="str">
            <v>pRED</v>
          </cell>
        </row>
        <row r="22">
          <cell r="C22" t="str">
            <v>RM Stufe 1</v>
          </cell>
          <cell r="D22" t="str">
            <v>Ein/Aus</v>
          </cell>
          <cell r="E22" t="str">
            <v>BE</v>
          </cell>
          <cell r="F22" t="str">
            <v>GQ</v>
          </cell>
          <cell r="G22" t="str">
            <v>NNN</v>
          </cell>
          <cell r="H22" t="str">
            <v>MA</v>
          </cell>
          <cell r="I22" t="str">
            <v>NNN</v>
          </cell>
          <cell r="J22" t="str">
            <v>R</v>
          </cell>
          <cell r="K22" t="str">
            <v>N</v>
          </cell>
          <cell r="Q22" t="str">
            <v>pRED</v>
          </cell>
        </row>
        <row r="23">
          <cell r="C23" t="str">
            <v>RM Stufe 2</v>
          </cell>
          <cell r="D23" t="str">
            <v>Ein/Aus</v>
          </cell>
          <cell r="E23" t="str">
            <v>BE</v>
          </cell>
          <cell r="F23" t="str">
            <v>GQ</v>
          </cell>
          <cell r="G23" t="str">
            <v>NNN</v>
          </cell>
          <cell r="H23" t="str">
            <v>MA</v>
          </cell>
          <cell r="I23" t="str">
            <v>NNN</v>
          </cell>
          <cell r="J23" t="str">
            <v>R</v>
          </cell>
          <cell r="K23" t="str">
            <v>N</v>
          </cell>
          <cell r="Q23" t="str">
            <v>pRED</v>
          </cell>
        </row>
        <row r="24">
          <cell r="C24" t="str">
            <v>Betriebsstunden Stufe 1</v>
          </cell>
          <cell r="E24" t="str">
            <v>VZ</v>
          </cell>
          <cell r="F24" t="str">
            <v>GQ</v>
          </cell>
          <cell r="G24" t="str">
            <v>NNN</v>
          </cell>
          <cell r="H24" t="str">
            <v>MA</v>
          </cell>
          <cell r="I24" t="str">
            <v>NNN</v>
          </cell>
          <cell r="J24" t="str">
            <v>J</v>
          </cell>
          <cell r="K24" t="str">
            <v>N</v>
          </cell>
          <cell r="Q24" t="str">
            <v>pRED</v>
          </cell>
        </row>
        <row r="25">
          <cell r="C25" t="str">
            <v>Betriebsstunden Stufe 2</v>
          </cell>
          <cell r="E25" t="str">
            <v>VZ</v>
          </cell>
          <cell r="F25" t="str">
            <v>GQ</v>
          </cell>
          <cell r="G25" t="str">
            <v>NNN</v>
          </cell>
          <cell r="H25" t="str">
            <v>MA</v>
          </cell>
          <cell r="I25" t="str">
            <v>NNN</v>
          </cell>
          <cell r="J25" t="str">
            <v>J</v>
          </cell>
          <cell r="K25" t="str">
            <v>N</v>
          </cell>
          <cell r="Q25" t="str">
            <v>pRED</v>
          </cell>
        </row>
        <row r="26">
          <cell r="C26" t="str">
            <v>Betriebsstunden Antrieb</v>
          </cell>
          <cell r="E26" t="str">
            <v>VZ</v>
          </cell>
          <cell r="F26" t="str">
            <v>GQ</v>
          </cell>
          <cell r="G26" t="str">
            <v>NNN</v>
          </cell>
          <cell r="H26" t="str">
            <v>MA</v>
          </cell>
          <cell r="I26" t="str">
            <v>NNN</v>
          </cell>
          <cell r="J26" t="str">
            <v>J</v>
          </cell>
          <cell r="K26" t="str">
            <v>N</v>
          </cell>
          <cell r="Q26" t="str">
            <v>pRED</v>
          </cell>
        </row>
        <row r="27">
          <cell r="C27" t="str">
            <v>Störung Stufe 1</v>
          </cell>
          <cell r="D27" t="str">
            <v>Normal/Störung</v>
          </cell>
          <cell r="E27" t="str">
            <v>BE</v>
          </cell>
          <cell r="F27" t="str">
            <v>GQ</v>
          </cell>
          <cell r="G27" t="str">
            <v>NNN</v>
          </cell>
          <cell r="H27" t="str">
            <v>MA</v>
          </cell>
          <cell r="I27" t="str">
            <v>NNN</v>
          </cell>
          <cell r="J27" t="str">
            <v>R</v>
          </cell>
          <cell r="K27" t="str">
            <v>N</v>
          </cell>
          <cell r="Q27" t="str">
            <v>pRED</v>
          </cell>
        </row>
        <row r="28">
          <cell r="C28" t="str">
            <v>Störung Stufe 2</v>
          </cell>
          <cell r="D28" t="str">
            <v>Normal/Störung</v>
          </cell>
          <cell r="E28" t="str">
            <v>BE</v>
          </cell>
          <cell r="F28" t="str">
            <v>GQ</v>
          </cell>
          <cell r="G28" t="str">
            <v>NNN</v>
          </cell>
          <cell r="H28" t="str">
            <v>MA</v>
          </cell>
          <cell r="I28" t="str">
            <v>NNN</v>
          </cell>
          <cell r="J28" t="str">
            <v>R</v>
          </cell>
          <cell r="K28" t="str">
            <v>N</v>
          </cell>
          <cell r="Q28" t="str">
            <v>pRED</v>
          </cell>
        </row>
        <row r="29">
          <cell r="A29" t="str">
            <v>P1</v>
          </cell>
          <cell r="B29" t="str">
            <v>Pumpe 1-stufig</v>
          </cell>
          <cell r="C29" t="str">
            <v>Freigabe</v>
          </cell>
          <cell r="D29" t="str">
            <v>Ein/Aus</v>
          </cell>
          <cell r="E29" t="str">
            <v>BA</v>
          </cell>
          <cell r="F29" t="str">
            <v>GP</v>
          </cell>
          <cell r="G29" t="str">
            <v>NNN</v>
          </cell>
          <cell r="H29" t="str">
            <v>MA</v>
          </cell>
          <cell r="I29" t="str">
            <v>NNN</v>
          </cell>
          <cell r="J29" t="str">
            <v>E</v>
          </cell>
          <cell r="K29" t="str">
            <v>N</v>
          </cell>
          <cell r="L29">
            <v>2</v>
          </cell>
          <cell r="M29">
            <v>0</v>
          </cell>
          <cell r="N29">
            <v>1</v>
          </cell>
          <cell r="O29">
            <v>0</v>
          </cell>
          <cell r="P29">
            <v>0</v>
          </cell>
          <cell r="Q29" t="str">
            <v>pRED</v>
          </cell>
        </row>
        <row r="30">
          <cell r="C30" t="str">
            <v>Betriebstunden</v>
          </cell>
          <cell r="E30" t="str">
            <v>VZ</v>
          </cell>
          <cell r="F30" t="str">
            <v>GP</v>
          </cell>
          <cell r="G30" t="str">
            <v>NNN</v>
          </cell>
          <cell r="H30" t="str">
            <v>MA</v>
          </cell>
          <cell r="I30" t="str">
            <v>NNN</v>
          </cell>
          <cell r="J30" t="str">
            <v>J</v>
          </cell>
          <cell r="K30" t="str">
            <v>N</v>
          </cell>
          <cell r="Q30" t="str">
            <v>pRED</v>
          </cell>
        </row>
        <row r="31">
          <cell r="C31" t="str">
            <v>Störung</v>
          </cell>
          <cell r="D31" t="str">
            <v>Normal/Störung</v>
          </cell>
          <cell r="E31" t="str">
            <v>BE</v>
          </cell>
          <cell r="F31" t="str">
            <v>GP</v>
          </cell>
          <cell r="G31" t="str">
            <v>NNN</v>
          </cell>
          <cell r="H31" t="str">
            <v>MA</v>
          </cell>
          <cell r="I31" t="str">
            <v>NNN</v>
          </cell>
          <cell r="J31" t="str">
            <v>R</v>
          </cell>
          <cell r="K31" t="str">
            <v>N</v>
          </cell>
          <cell r="Q31" t="str">
            <v>pRED</v>
          </cell>
        </row>
        <row r="32">
          <cell r="C32" t="str">
            <v>Rückmeldung Betrieb</v>
          </cell>
          <cell r="D32" t="str">
            <v>Ein/Aus</v>
          </cell>
          <cell r="E32" t="str">
            <v>BE</v>
          </cell>
          <cell r="F32" t="str">
            <v>GP</v>
          </cell>
          <cell r="G32" t="str">
            <v>NNN</v>
          </cell>
          <cell r="H32" t="str">
            <v>MA</v>
          </cell>
          <cell r="I32" t="str">
            <v>NNN</v>
          </cell>
          <cell r="J32" t="str">
            <v>R</v>
          </cell>
          <cell r="K32" t="str">
            <v>N</v>
          </cell>
          <cell r="Q32" t="str">
            <v>pRED</v>
          </cell>
        </row>
        <row r="33">
          <cell r="A33" t="str">
            <v>P2</v>
          </cell>
          <cell r="B33" t="str">
            <v>Pumpe 2-stufig</v>
          </cell>
          <cell r="C33" t="str">
            <v>Freigabe Stufe 1</v>
          </cell>
          <cell r="D33" t="str">
            <v>Ein/Aus</v>
          </cell>
          <cell r="E33" t="str">
            <v>BA</v>
          </cell>
          <cell r="F33" t="str">
            <v>GP</v>
          </cell>
          <cell r="G33" t="str">
            <v>NNN</v>
          </cell>
          <cell r="H33" t="str">
            <v>MA</v>
          </cell>
          <cell r="I33" t="str">
            <v>NNN</v>
          </cell>
          <cell r="J33" t="str">
            <v>E</v>
          </cell>
          <cell r="K33" t="str">
            <v>N</v>
          </cell>
          <cell r="L33">
            <v>4</v>
          </cell>
          <cell r="M33">
            <v>0</v>
          </cell>
          <cell r="N33">
            <v>2</v>
          </cell>
          <cell r="O33">
            <v>0</v>
          </cell>
          <cell r="P33">
            <v>0</v>
          </cell>
          <cell r="Q33" t="str">
            <v>pRED</v>
          </cell>
        </row>
        <row r="34">
          <cell r="C34" t="str">
            <v>Freigabe Stufe 2</v>
          </cell>
          <cell r="D34" t="str">
            <v>Ein/Aus</v>
          </cell>
          <cell r="E34" t="str">
            <v>BA</v>
          </cell>
          <cell r="F34" t="str">
            <v>GP</v>
          </cell>
          <cell r="G34" t="str">
            <v>NNN</v>
          </cell>
          <cell r="H34" t="str">
            <v>MA</v>
          </cell>
          <cell r="I34" t="str">
            <v>NNN</v>
          </cell>
          <cell r="J34" t="str">
            <v>E</v>
          </cell>
          <cell r="K34" t="str">
            <v>N</v>
          </cell>
          <cell r="Q34" t="str">
            <v>pRED</v>
          </cell>
        </row>
        <row r="35">
          <cell r="C35" t="str">
            <v>RM Stufe 1</v>
          </cell>
          <cell r="D35" t="str">
            <v>Ein/Aus</v>
          </cell>
          <cell r="E35" t="str">
            <v>BE</v>
          </cell>
          <cell r="F35" t="str">
            <v>GP</v>
          </cell>
          <cell r="G35" t="str">
            <v>NNN</v>
          </cell>
          <cell r="H35" t="str">
            <v>MA</v>
          </cell>
          <cell r="I35" t="str">
            <v>NNN</v>
          </cell>
          <cell r="J35" t="str">
            <v>R</v>
          </cell>
          <cell r="K35" t="str">
            <v>N</v>
          </cell>
          <cell r="Q35" t="str">
            <v>pRED</v>
          </cell>
        </row>
        <row r="36">
          <cell r="C36" t="str">
            <v>RM Stufe 2</v>
          </cell>
          <cell r="D36" t="str">
            <v>Ein/Aus</v>
          </cell>
          <cell r="E36" t="str">
            <v>BE</v>
          </cell>
          <cell r="F36" t="str">
            <v>GP</v>
          </cell>
          <cell r="G36" t="str">
            <v>NNN</v>
          </cell>
          <cell r="H36" t="str">
            <v>MA</v>
          </cell>
          <cell r="I36" t="str">
            <v>NNN</v>
          </cell>
          <cell r="J36" t="str">
            <v>R</v>
          </cell>
          <cell r="K36" t="str">
            <v>N</v>
          </cell>
          <cell r="Q36" t="str">
            <v>pRED</v>
          </cell>
        </row>
        <row r="37">
          <cell r="C37" t="str">
            <v>Betriebsstunden Stufe 1</v>
          </cell>
          <cell r="E37" t="str">
            <v>VZ</v>
          </cell>
          <cell r="F37" t="str">
            <v>GP</v>
          </cell>
          <cell r="G37" t="str">
            <v>NNN</v>
          </cell>
          <cell r="H37" t="str">
            <v>MA</v>
          </cell>
          <cell r="I37" t="str">
            <v>NNN</v>
          </cell>
          <cell r="J37" t="str">
            <v>J</v>
          </cell>
          <cell r="K37" t="str">
            <v>N</v>
          </cell>
          <cell r="Q37" t="str">
            <v>pRED</v>
          </cell>
        </row>
        <row r="38">
          <cell r="C38" t="str">
            <v>Betriebsstunden Stufe 2</v>
          </cell>
          <cell r="E38" t="str">
            <v>VZ</v>
          </cell>
          <cell r="F38" t="str">
            <v>GP</v>
          </cell>
          <cell r="G38" t="str">
            <v>NNN</v>
          </cell>
          <cell r="H38" t="str">
            <v>MA</v>
          </cell>
          <cell r="I38" t="str">
            <v>NNN</v>
          </cell>
          <cell r="J38" t="str">
            <v>J</v>
          </cell>
          <cell r="K38" t="str">
            <v>N</v>
          </cell>
          <cell r="Q38" t="str">
            <v>pRED</v>
          </cell>
        </row>
        <row r="39">
          <cell r="C39" t="str">
            <v>Betriebsstunden Antrieb</v>
          </cell>
          <cell r="E39" t="str">
            <v>VZ</v>
          </cell>
          <cell r="F39" t="str">
            <v>GP</v>
          </cell>
          <cell r="G39" t="str">
            <v>NNN</v>
          </cell>
          <cell r="H39" t="str">
            <v>MA</v>
          </cell>
          <cell r="I39" t="str">
            <v>NNN</v>
          </cell>
          <cell r="J39" t="str">
            <v>J</v>
          </cell>
          <cell r="K39" t="str">
            <v>N</v>
          </cell>
          <cell r="Q39" t="str">
            <v>pRED</v>
          </cell>
        </row>
        <row r="40">
          <cell r="C40" t="str">
            <v>Störung Stufe 1</v>
          </cell>
          <cell r="D40" t="str">
            <v>Normal/Störung</v>
          </cell>
          <cell r="E40" t="str">
            <v>BE</v>
          </cell>
          <cell r="F40" t="str">
            <v>GP</v>
          </cell>
          <cell r="G40" t="str">
            <v>NNN</v>
          </cell>
          <cell r="H40" t="str">
            <v>MA</v>
          </cell>
          <cell r="I40" t="str">
            <v>NNN</v>
          </cell>
          <cell r="J40" t="str">
            <v>R</v>
          </cell>
          <cell r="K40" t="str">
            <v>N</v>
          </cell>
          <cell r="Q40" t="str">
            <v>pRED</v>
          </cell>
        </row>
        <row r="41">
          <cell r="C41" t="str">
            <v>Störung Stufe 2</v>
          </cell>
          <cell r="D41" t="str">
            <v>Normal/Störung</v>
          </cell>
          <cell r="E41" t="str">
            <v>BE</v>
          </cell>
          <cell r="F41" t="str">
            <v>GP</v>
          </cell>
          <cell r="G41" t="str">
            <v>NNN</v>
          </cell>
          <cell r="H41" t="str">
            <v>MA</v>
          </cell>
          <cell r="I41" t="str">
            <v>NNN</v>
          </cell>
          <cell r="J41" t="str">
            <v>R</v>
          </cell>
          <cell r="K41" t="str">
            <v>N</v>
          </cell>
          <cell r="Q41" t="str">
            <v>pRED</v>
          </cell>
        </row>
        <row r="42">
          <cell r="A42" t="str">
            <v>FU1</v>
          </cell>
          <cell r="B42" t="str">
            <v>Frequenzumformer</v>
          </cell>
          <cell r="C42" t="str">
            <v>Freigabe</v>
          </cell>
          <cell r="D42" t="str">
            <v>Ein/Aus</v>
          </cell>
          <cell r="E42" t="str">
            <v>BA</v>
          </cell>
          <cell r="F42" t="str">
            <v>G?</v>
          </cell>
          <cell r="G42" t="str">
            <v>NNN</v>
          </cell>
          <cell r="H42" t="str">
            <v>TA</v>
          </cell>
          <cell r="I42" t="str">
            <v>NNN</v>
          </cell>
          <cell r="J42" t="str">
            <v>E</v>
          </cell>
          <cell r="K42" t="str">
            <v>N</v>
          </cell>
          <cell r="L42">
            <v>2</v>
          </cell>
          <cell r="M42">
            <v>0</v>
          </cell>
          <cell r="N42">
            <v>1</v>
          </cell>
          <cell r="O42">
            <v>1</v>
          </cell>
          <cell r="P42">
            <v>0</v>
          </cell>
          <cell r="Q42" t="str">
            <v>pRED</v>
          </cell>
        </row>
        <row r="43">
          <cell r="C43" t="str">
            <v>Stellsignal</v>
          </cell>
          <cell r="D43" t="str">
            <v>0-100%</v>
          </cell>
          <cell r="E43" t="str">
            <v>AA</v>
          </cell>
          <cell r="F43" t="str">
            <v>G?</v>
          </cell>
          <cell r="G43" t="str">
            <v>NNN</v>
          </cell>
          <cell r="H43" t="str">
            <v>TA</v>
          </cell>
          <cell r="I43" t="str">
            <v>NNN</v>
          </cell>
          <cell r="J43" t="str">
            <v>D</v>
          </cell>
          <cell r="K43" t="str">
            <v>N</v>
          </cell>
          <cell r="Q43" t="str">
            <v>pRED</v>
          </cell>
        </row>
        <row r="44">
          <cell r="C44" t="str">
            <v>Techn. Störung</v>
          </cell>
          <cell r="D44" t="str">
            <v>Normal/Störung</v>
          </cell>
          <cell r="E44" t="str">
            <v>BE</v>
          </cell>
          <cell r="F44" t="str">
            <v>G?</v>
          </cell>
          <cell r="G44" t="str">
            <v>NNN</v>
          </cell>
          <cell r="H44" t="str">
            <v>TA</v>
          </cell>
          <cell r="I44" t="str">
            <v>NNN</v>
          </cell>
          <cell r="J44" t="str">
            <v>R</v>
          </cell>
          <cell r="K44" t="str">
            <v>N</v>
          </cell>
          <cell r="Q44" t="str">
            <v>pRED</v>
          </cell>
        </row>
        <row r="45">
          <cell r="C45" t="str">
            <v>Störung/Ausfall</v>
          </cell>
          <cell r="D45" t="str">
            <v>Normal/Störung</v>
          </cell>
          <cell r="E45" t="str">
            <v>BE</v>
          </cell>
          <cell r="F45" t="str">
            <v>G?</v>
          </cell>
          <cell r="G45" t="str">
            <v>NNN</v>
          </cell>
          <cell r="H45" t="str">
            <v>TA</v>
          </cell>
          <cell r="I45" t="str">
            <v>NNN</v>
          </cell>
          <cell r="J45" t="str">
            <v>R</v>
          </cell>
          <cell r="K45" t="str">
            <v>N</v>
          </cell>
          <cell r="Q45" t="str">
            <v>pRED</v>
          </cell>
        </row>
        <row r="46">
          <cell r="A46" t="str">
            <v>PFU</v>
          </cell>
          <cell r="B46" t="str">
            <v>Pumpe mit integriertem FU</v>
          </cell>
          <cell r="C46" t="str">
            <v>Freigabe</v>
          </cell>
          <cell r="D46" t="str">
            <v>Ein/Aus</v>
          </cell>
          <cell r="E46" t="str">
            <v>BA</v>
          </cell>
          <cell r="F46" t="str">
            <v>GP</v>
          </cell>
          <cell r="G46" t="str">
            <v>NNN</v>
          </cell>
          <cell r="H46" t="str">
            <v>MA</v>
          </cell>
          <cell r="I46" t="str">
            <v>NNN</v>
          </cell>
          <cell r="J46" t="str">
            <v>E</v>
          </cell>
          <cell r="K46" t="str">
            <v>N</v>
          </cell>
          <cell r="L46">
            <v>1</v>
          </cell>
          <cell r="M46">
            <v>0</v>
          </cell>
          <cell r="N46">
            <v>1</v>
          </cell>
          <cell r="O46">
            <v>0</v>
          </cell>
          <cell r="P46">
            <v>0</v>
          </cell>
          <cell r="Q46" t="str">
            <v>pRED</v>
          </cell>
        </row>
        <row r="47">
          <cell r="C47" t="str">
            <v>Betriebstunden</v>
          </cell>
          <cell r="E47" t="str">
            <v>VZ</v>
          </cell>
          <cell r="F47" t="str">
            <v>GP</v>
          </cell>
          <cell r="G47" t="str">
            <v>NNN</v>
          </cell>
          <cell r="H47" t="str">
            <v>MA</v>
          </cell>
          <cell r="I47" t="str">
            <v>NNN</v>
          </cell>
          <cell r="J47" t="str">
            <v>J</v>
          </cell>
          <cell r="K47" t="str">
            <v>N</v>
          </cell>
          <cell r="Q47" t="str">
            <v>pRED</v>
          </cell>
        </row>
        <row r="48">
          <cell r="C48" t="str">
            <v>Sammelstörung</v>
          </cell>
          <cell r="D48" t="str">
            <v>Normal/Störung</v>
          </cell>
          <cell r="E48" t="str">
            <v>BE</v>
          </cell>
          <cell r="F48" t="str">
            <v>GP</v>
          </cell>
          <cell r="G48" t="str">
            <v>NNN</v>
          </cell>
          <cell r="H48" t="str">
            <v>MA</v>
          </cell>
          <cell r="I48" t="str">
            <v>NNN</v>
          </cell>
          <cell r="J48" t="str">
            <v>R</v>
          </cell>
          <cell r="K48" t="str">
            <v>N</v>
          </cell>
          <cell r="Q48" t="str">
            <v>pRED</v>
          </cell>
        </row>
        <row r="49">
          <cell r="A49" t="str">
            <v>PFU1</v>
          </cell>
          <cell r="B49" t="str">
            <v>Pumpe mit integriertem FU</v>
          </cell>
          <cell r="C49" t="str">
            <v>Freigabe</v>
          </cell>
          <cell r="D49" t="str">
            <v>Ein/Aus</v>
          </cell>
          <cell r="E49" t="str">
            <v>BA</v>
          </cell>
          <cell r="F49" t="str">
            <v>GP</v>
          </cell>
          <cell r="G49" t="str">
            <v>NNN</v>
          </cell>
          <cell r="H49" t="str">
            <v>MA</v>
          </cell>
          <cell r="I49" t="str">
            <v>NNN</v>
          </cell>
          <cell r="J49" t="str">
            <v>E</v>
          </cell>
          <cell r="K49" t="str">
            <v>N</v>
          </cell>
          <cell r="L49">
            <v>1</v>
          </cell>
          <cell r="M49">
            <v>0</v>
          </cell>
          <cell r="N49">
            <v>1</v>
          </cell>
          <cell r="O49">
            <v>1</v>
          </cell>
          <cell r="P49">
            <v>0</v>
          </cell>
          <cell r="Q49" t="str">
            <v>pRED</v>
          </cell>
        </row>
        <row r="50">
          <cell r="B50" t="str">
            <v>(und externem analogem Stellisgnal)</v>
          </cell>
          <cell r="C50" t="str">
            <v>Betriebstunden</v>
          </cell>
          <cell r="E50" t="str">
            <v>VZ</v>
          </cell>
          <cell r="F50" t="str">
            <v>GP</v>
          </cell>
          <cell r="G50" t="str">
            <v>NNN</v>
          </cell>
          <cell r="H50" t="str">
            <v>MA</v>
          </cell>
          <cell r="I50" t="str">
            <v>NNN</v>
          </cell>
          <cell r="J50" t="str">
            <v>J</v>
          </cell>
          <cell r="K50" t="str">
            <v>N</v>
          </cell>
          <cell r="Q50" t="str">
            <v>pRED</v>
          </cell>
        </row>
        <row r="51">
          <cell r="C51" t="str">
            <v>Sammelstörung</v>
          </cell>
          <cell r="D51" t="str">
            <v>Normal/Störung</v>
          </cell>
          <cell r="E51" t="str">
            <v>BE</v>
          </cell>
          <cell r="F51" t="str">
            <v>GP</v>
          </cell>
          <cell r="G51" t="str">
            <v>NNN</v>
          </cell>
          <cell r="H51" t="str">
            <v>MA</v>
          </cell>
          <cell r="I51" t="str">
            <v>NNN</v>
          </cell>
          <cell r="J51" t="str">
            <v>R</v>
          </cell>
          <cell r="K51" t="str">
            <v>N</v>
          </cell>
          <cell r="Q51" t="str">
            <v>pRED</v>
          </cell>
        </row>
        <row r="52">
          <cell r="C52" t="str">
            <v>Stellsignal</v>
          </cell>
          <cell r="D52" t="str">
            <v>0-100%</v>
          </cell>
          <cell r="E52" t="str">
            <v>AA</v>
          </cell>
          <cell r="F52" t="str">
            <v>GP</v>
          </cell>
          <cell r="G52" t="str">
            <v>NNN</v>
          </cell>
          <cell r="H52" t="str">
            <v>MA</v>
          </cell>
          <cell r="I52" t="str">
            <v>NNN</v>
          </cell>
          <cell r="J52" t="str">
            <v>D</v>
          </cell>
          <cell r="K52" t="str">
            <v>N</v>
          </cell>
          <cell r="Q52" t="str">
            <v>pRED</v>
          </cell>
        </row>
        <row r="53">
          <cell r="A53" t="str">
            <v>SS1</v>
          </cell>
          <cell r="B53" t="str">
            <v>Sicherheitsschalter</v>
          </cell>
          <cell r="C53" t="str">
            <v>RM Revision</v>
          </cell>
          <cell r="D53" t="str">
            <v>Normal/Revision</v>
          </cell>
          <cell r="E53" t="str">
            <v>BE</v>
          </cell>
          <cell r="F53" t="str">
            <v>G?</v>
          </cell>
          <cell r="G53" t="str">
            <v>NNN</v>
          </cell>
          <cell r="H53" t="str">
            <v>QB</v>
          </cell>
          <cell r="I53" t="str">
            <v>NNN</v>
          </cell>
          <cell r="J53" t="str">
            <v>R</v>
          </cell>
          <cell r="K53" t="str">
            <v>N</v>
          </cell>
          <cell r="L53">
            <v>1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 t="str">
            <v>pRED</v>
          </cell>
        </row>
        <row r="54">
          <cell r="A54" t="str">
            <v>AS1</v>
          </cell>
          <cell r="B54" t="str">
            <v>Anlageschalter (Auto-Aus-Ein)</v>
          </cell>
          <cell r="C54" t="str">
            <v>RM Auto</v>
          </cell>
          <cell r="D54" t="str">
            <v>Auto</v>
          </cell>
          <cell r="E54" t="str">
            <v>BE</v>
          </cell>
          <cell r="F54" t="str">
            <v>YY</v>
          </cell>
          <cell r="G54" t="str">
            <v>YYY</v>
          </cell>
          <cell r="H54" t="str">
            <v>SF</v>
          </cell>
          <cell r="I54" t="str">
            <v>NNN</v>
          </cell>
          <cell r="J54" t="str">
            <v>R</v>
          </cell>
          <cell r="K54" t="str">
            <v>N</v>
          </cell>
          <cell r="L54">
            <v>2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 t="str">
            <v>pRED</v>
          </cell>
        </row>
        <row r="55">
          <cell r="C55" t="str">
            <v>Aus</v>
          </cell>
          <cell r="D55" t="str">
            <v>Aus</v>
          </cell>
          <cell r="E55" t="str">
            <v>VB</v>
          </cell>
          <cell r="F55" t="str">
            <v>YY</v>
          </cell>
          <cell r="G55" t="str">
            <v>YYY</v>
          </cell>
          <cell r="H55" t="str">
            <v>SF</v>
          </cell>
          <cell r="I55" t="str">
            <v>NNN</v>
          </cell>
          <cell r="J55" t="str">
            <v>J</v>
          </cell>
          <cell r="K55" t="str">
            <v>N</v>
          </cell>
          <cell r="Q55" t="str">
            <v>pRED</v>
          </cell>
        </row>
        <row r="56">
          <cell r="C56" t="str">
            <v>RM Ein</v>
          </cell>
          <cell r="D56" t="str">
            <v>Ein</v>
          </cell>
          <cell r="E56" t="str">
            <v>BE</v>
          </cell>
          <cell r="F56" t="str">
            <v>YY</v>
          </cell>
          <cell r="G56" t="str">
            <v>YYY</v>
          </cell>
          <cell r="H56" t="str">
            <v>SF</v>
          </cell>
          <cell r="I56" t="str">
            <v>NNN</v>
          </cell>
          <cell r="J56" t="str">
            <v>R</v>
          </cell>
          <cell r="K56" t="str">
            <v>N</v>
          </cell>
          <cell r="Q56" t="str">
            <v>pRED</v>
          </cell>
        </row>
        <row r="57">
          <cell r="A57" t="str">
            <v>AS2</v>
          </cell>
          <cell r="B57" t="str">
            <v>Anlageschalter (Auto-Aus-I-II)</v>
          </cell>
          <cell r="C57" t="str">
            <v>RM Auto</v>
          </cell>
          <cell r="D57" t="str">
            <v>Auto</v>
          </cell>
          <cell r="E57" t="str">
            <v>BE</v>
          </cell>
          <cell r="F57" t="str">
            <v>YY</v>
          </cell>
          <cell r="G57" t="str">
            <v>YYY</v>
          </cell>
          <cell r="H57" t="str">
            <v>SF</v>
          </cell>
          <cell r="I57" t="str">
            <v>NNN</v>
          </cell>
          <cell r="J57" t="str">
            <v>R</v>
          </cell>
          <cell r="K57" t="str">
            <v>N</v>
          </cell>
          <cell r="L57">
            <v>3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 t="str">
            <v>pRED</v>
          </cell>
        </row>
        <row r="58">
          <cell r="C58" t="str">
            <v>Aus</v>
          </cell>
          <cell r="D58" t="str">
            <v>Aus</v>
          </cell>
          <cell r="E58" t="str">
            <v>VB</v>
          </cell>
          <cell r="F58" t="str">
            <v>YY</v>
          </cell>
          <cell r="G58" t="str">
            <v>YYY</v>
          </cell>
          <cell r="H58" t="str">
            <v>SF</v>
          </cell>
          <cell r="I58" t="str">
            <v>NNN</v>
          </cell>
          <cell r="J58" t="str">
            <v>J</v>
          </cell>
          <cell r="K58" t="str">
            <v>N</v>
          </cell>
          <cell r="Q58" t="str">
            <v>pRED</v>
          </cell>
        </row>
        <row r="59">
          <cell r="C59" t="str">
            <v>RM Stufe 1</v>
          </cell>
          <cell r="D59" t="str">
            <v>Stufe 1</v>
          </cell>
          <cell r="E59" t="str">
            <v>BE</v>
          </cell>
          <cell r="F59" t="str">
            <v>YY</v>
          </cell>
          <cell r="G59" t="str">
            <v>YYY</v>
          </cell>
          <cell r="H59" t="str">
            <v>SF</v>
          </cell>
          <cell r="I59" t="str">
            <v>NNN</v>
          </cell>
          <cell r="J59" t="str">
            <v>R</v>
          </cell>
          <cell r="K59" t="str">
            <v>N</v>
          </cell>
          <cell r="Q59" t="str">
            <v>pRED</v>
          </cell>
        </row>
        <row r="60">
          <cell r="C60" t="str">
            <v>RM Stufe 2</v>
          </cell>
          <cell r="D60" t="str">
            <v>Stufe 2</v>
          </cell>
          <cell r="E60" t="str">
            <v>BE</v>
          </cell>
          <cell r="F60" t="str">
            <v>YY</v>
          </cell>
          <cell r="G60" t="str">
            <v>YYY</v>
          </cell>
          <cell r="H60" t="str">
            <v>SF</v>
          </cell>
          <cell r="I60" t="str">
            <v>NNN</v>
          </cell>
          <cell r="J60" t="str">
            <v>R</v>
          </cell>
          <cell r="K60" t="str">
            <v>N</v>
          </cell>
          <cell r="Q60" t="str">
            <v>pRED</v>
          </cell>
        </row>
        <row r="61">
          <cell r="A61" t="str">
            <v>ASD</v>
          </cell>
          <cell r="B61" t="str">
            <v xml:space="preserve">Anlageschalter (drehzahlreg. Anlage) </v>
          </cell>
          <cell r="C61" t="str">
            <v>RM Auto</v>
          </cell>
          <cell r="D61" t="str">
            <v>Auto</v>
          </cell>
          <cell r="E61" t="str">
            <v>BE</v>
          </cell>
          <cell r="F61" t="str">
            <v>YY</v>
          </cell>
          <cell r="G61" t="str">
            <v>YYY</v>
          </cell>
          <cell r="H61" t="str">
            <v>SF</v>
          </cell>
          <cell r="I61" t="str">
            <v>NNN</v>
          </cell>
          <cell r="J61" t="str">
            <v>R</v>
          </cell>
          <cell r="K61" t="str">
            <v>N</v>
          </cell>
          <cell r="L61">
            <v>2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 t="str">
            <v>pRED</v>
          </cell>
        </row>
        <row r="62">
          <cell r="C62" t="str">
            <v>Aus</v>
          </cell>
          <cell r="D62" t="str">
            <v>Aus</v>
          </cell>
          <cell r="E62" t="str">
            <v>VB</v>
          </cell>
          <cell r="F62" t="str">
            <v>YY</v>
          </cell>
          <cell r="G62" t="str">
            <v>YYY</v>
          </cell>
          <cell r="H62" t="str">
            <v>SF</v>
          </cell>
          <cell r="I62" t="str">
            <v>NNN</v>
          </cell>
          <cell r="J62" t="str">
            <v>J</v>
          </cell>
          <cell r="K62" t="str">
            <v>N</v>
          </cell>
          <cell r="Q62" t="str">
            <v>pRED</v>
          </cell>
        </row>
        <row r="63">
          <cell r="B63" t="str">
            <v xml:space="preserve"> </v>
          </cell>
          <cell r="C63" t="str">
            <v>RM Bypass</v>
          </cell>
          <cell r="D63" t="str">
            <v>Bypass</v>
          </cell>
          <cell r="E63" t="str">
            <v>BE</v>
          </cell>
          <cell r="F63" t="str">
            <v>YY</v>
          </cell>
          <cell r="G63" t="str">
            <v>YYY</v>
          </cell>
          <cell r="H63" t="str">
            <v>SF</v>
          </cell>
          <cell r="I63" t="str">
            <v>NNN</v>
          </cell>
          <cell r="J63" t="str">
            <v>R</v>
          </cell>
          <cell r="K63" t="str">
            <v>N</v>
          </cell>
          <cell r="Q63" t="str">
            <v>pRED</v>
          </cell>
        </row>
        <row r="64">
          <cell r="A64" t="str">
            <v>BK</v>
          </cell>
          <cell r="B64" t="str">
            <v>Brandkontakt</v>
          </cell>
          <cell r="C64" t="str">
            <v>Brandabschaltung</v>
          </cell>
          <cell r="D64" t="str">
            <v>Normal/Brand</v>
          </cell>
          <cell r="E64" t="str">
            <v>BE</v>
          </cell>
          <cell r="F64" t="str">
            <v>YY</v>
          </cell>
          <cell r="G64" t="str">
            <v>YYY</v>
          </cell>
          <cell r="H64" t="str">
            <v>XG</v>
          </cell>
          <cell r="I64" t="str">
            <v>NNN</v>
          </cell>
          <cell r="J64" t="str">
            <v>R</v>
          </cell>
          <cell r="K64" t="str">
            <v>N</v>
          </cell>
          <cell r="L64">
            <v>1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 t="str">
            <v>pRED</v>
          </cell>
        </row>
        <row r="65">
          <cell r="A65" t="str">
            <v>GK</v>
          </cell>
          <cell r="B65" t="str">
            <v>Gaskontakt</v>
          </cell>
          <cell r="C65" t="str">
            <v>Gasabschaltung</v>
          </cell>
          <cell r="D65" t="str">
            <v>Normal/Gas</v>
          </cell>
          <cell r="E65" t="str">
            <v>BE</v>
          </cell>
          <cell r="F65" t="str">
            <v>YY</v>
          </cell>
          <cell r="G65" t="str">
            <v>YYY</v>
          </cell>
          <cell r="H65" t="str">
            <v>XG</v>
          </cell>
          <cell r="I65" t="str">
            <v>NNN</v>
          </cell>
          <cell r="J65" t="str">
            <v>R</v>
          </cell>
          <cell r="K65" t="str">
            <v>N</v>
          </cell>
          <cell r="L65">
            <v>1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 t="str">
            <v>pRED</v>
          </cell>
        </row>
        <row r="66">
          <cell r="A66" t="str">
            <v>QB</v>
          </cell>
          <cell r="B66" t="str">
            <v>Quittiertaste Brandabschaltung</v>
          </cell>
          <cell r="C66" t="str">
            <v>Quittierung Brandalarm</v>
          </cell>
          <cell r="D66" t="str">
            <v>Anstehend/Quittiert</v>
          </cell>
          <cell r="E66" t="str">
            <v>BE</v>
          </cell>
          <cell r="F66" t="str">
            <v>YY</v>
          </cell>
          <cell r="G66" t="str">
            <v>YYY</v>
          </cell>
          <cell r="H66" t="str">
            <v>SF</v>
          </cell>
          <cell r="I66" t="str">
            <v>NNN</v>
          </cell>
          <cell r="J66" t="str">
            <v>R</v>
          </cell>
          <cell r="K66" t="str">
            <v>N</v>
          </cell>
          <cell r="L66">
            <v>1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 t="str">
            <v>pRED</v>
          </cell>
        </row>
        <row r="67">
          <cell r="A67" t="str">
            <v>FQB</v>
          </cell>
          <cell r="B67" t="str">
            <v>Fernquittierung Brand</v>
          </cell>
          <cell r="C67" t="str">
            <v>Fernquittierung Brand</v>
          </cell>
          <cell r="D67" t="str">
            <v>Anstehend/Quittiert</v>
          </cell>
          <cell r="E67" t="str">
            <v>BA</v>
          </cell>
          <cell r="F67" t="str">
            <v>YY</v>
          </cell>
          <cell r="G67" t="str">
            <v>YYY</v>
          </cell>
          <cell r="H67" t="str">
            <v>SF</v>
          </cell>
          <cell r="I67" t="str">
            <v>NNN</v>
          </cell>
          <cell r="J67" t="str">
            <v>E</v>
          </cell>
          <cell r="K67" t="str">
            <v>N</v>
          </cell>
          <cell r="L67">
            <v>0</v>
          </cell>
          <cell r="M67">
            <v>0</v>
          </cell>
          <cell r="N67">
            <v>1</v>
          </cell>
          <cell r="O67">
            <v>0</v>
          </cell>
          <cell r="P67">
            <v>0</v>
          </cell>
          <cell r="Q67" t="str">
            <v>pRED</v>
          </cell>
        </row>
        <row r="68">
          <cell r="A68" t="str">
            <v>QS</v>
          </cell>
          <cell r="B68" t="str">
            <v>Quittiertaste Sammelstörung</v>
          </cell>
          <cell r="C68" t="str">
            <v>Quittierung Sammelalarm</v>
          </cell>
          <cell r="D68" t="str">
            <v>Anstehend/Quittiert</v>
          </cell>
          <cell r="E68" t="str">
            <v>BE</v>
          </cell>
          <cell r="F68" t="str">
            <v>YY</v>
          </cell>
          <cell r="G68" t="str">
            <v>YYY</v>
          </cell>
          <cell r="H68" t="str">
            <v>SF</v>
          </cell>
          <cell r="I68" t="str">
            <v>NNN</v>
          </cell>
          <cell r="J68" t="str">
            <v>R</v>
          </cell>
          <cell r="K68" t="str">
            <v>N</v>
          </cell>
          <cell r="L68">
            <v>1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 t="str">
            <v>pRED</v>
          </cell>
        </row>
        <row r="69">
          <cell r="A69" t="str">
            <v>SIG</v>
          </cell>
          <cell r="B69" t="str">
            <v>SGK Signalisation</v>
          </cell>
          <cell r="C69" t="str">
            <v>Anlage</v>
          </cell>
          <cell r="D69" t="str">
            <v xml:space="preserve">Betrieb </v>
          </cell>
          <cell r="E69" t="str">
            <v>BA</v>
          </cell>
          <cell r="F69" t="str">
            <v>YY</v>
          </cell>
          <cell r="G69" t="str">
            <v>YYY</v>
          </cell>
          <cell r="H69" t="str">
            <v>PG</v>
          </cell>
          <cell r="I69" t="str">
            <v>NNN</v>
          </cell>
          <cell r="J69" t="str">
            <v>E</v>
          </cell>
          <cell r="K69" t="str">
            <v>N</v>
          </cell>
          <cell r="L69">
            <v>0</v>
          </cell>
          <cell r="M69">
            <v>0</v>
          </cell>
          <cell r="N69">
            <v>3</v>
          </cell>
          <cell r="O69">
            <v>0</v>
          </cell>
          <cell r="P69">
            <v>0</v>
          </cell>
          <cell r="Q69" t="str">
            <v>pRED</v>
          </cell>
        </row>
        <row r="70">
          <cell r="C70" t="str">
            <v>Anlage</v>
          </cell>
          <cell r="D70" t="str">
            <v>Störung</v>
          </cell>
          <cell r="E70" t="str">
            <v>BA</v>
          </cell>
          <cell r="F70" t="str">
            <v>YY</v>
          </cell>
          <cell r="G70" t="str">
            <v>YYY</v>
          </cell>
          <cell r="H70" t="str">
            <v>PG</v>
          </cell>
          <cell r="I70" t="str">
            <v>NNN</v>
          </cell>
          <cell r="J70" t="str">
            <v>E</v>
          </cell>
          <cell r="K70" t="str">
            <v>N</v>
          </cell>
          <cell r="Q70" t="str">
            <v>pRED</v>
          </cell>
        </row>
        <row r="71">
          <cell r="C71" t="str">
            <v>Anlage</v>
          </cell>
          <cell r="D71" t="str">
            <v>Vorort</v>
          </cell>
          <cell r="E71" t="str">
            <v>BA</v>
          </cell>
          <cell r="F71" t="str">
            <v>YY</v>
          </cell>
          <cell r="G71" t="str">
            <v>YYY</v>
          </cell>
          <cell r="H71" t="str">
            <v>PG</v>
          </cell>
          <cell r="I71" t="str">
            <v>NNN</v>
          </cell>
          <cell r="J71" t="str">
            <v>E</v>
          </cell>
          <cell r="K71" t="str">
            <v>N</v>
          </cell>
          <cell r="Q71" t="str">
            <v>pRED</v>
          </cell>
        </row>
        <row r="72">
          <cell r="A72" t="str">
            <v>SUB</v>
          </cell>
          <cell r="B72" t="str">
            <v>Spannungsüberwachung</v>
          </cell>
          <cell r="C72" t="str">
            <v>Störung</v>
          </cell>
          <cell r="D72" t="str">
            <v>Normal/Störung</v>
          </cell>
          <cell r="E72" t="str">
            <v>BE</v>
          </cell>
          <cell r="F72" t="str">
            <v>YY</v>
          </cell>
          <cell r="G72" t="str">
            <v>YYY</v>
          </cell>
          <cell r="H72" t="str">
            <v>BB</v>
          </cell>
          <cell r="I72" t="str">
            <v>NNN</v>
          </cell>
          <cell r="J72" t="str">
            <v>R</v>
          </cell>
          <cell r="K72" t="str">
            <v>N</v>
          </cell>
          <cell r="L72">
            <v>1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 t="str">
            <v>pRED</v>
          </cell>
        </row>
        <row r="73">
          <cell r="A73" t="str">
            <v>SSICH</v>
          </cell>
          <cell r="B73" t="str">
            <v>Steuersicherung</v>
          </cell>
          <cell r="C73" t="str">
            <v>Störung</v>
          </cell>
          <cell r="D73" t="str">
            <v>Normal/Störung</v>
          </cell>
          <cell r="E73" t="str">
            <v>BE</v>
          </cell>
          <cell r="F73" t="str">
            <v>YY</v>
          </cell>
          <cell r="G73" t="str">
            <v>YYY</v>
          </cell>
          <cell r="H73" t="str">
            <v>FC</v>
          </cell>
          <cell r="I73" t="str">
            <v>NNN</v>
          </cell>
          <cell r="J73" t="str">
            <v>R</v>
          </cell>
          <cell r="K73" t="str">
            <v>N</v>
          </cell>
          <cell r="L73">
            <v>1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 t="str">
            <v>pRED</v>
          </cell>
        </row>
        <row r="74">
          <cell r="A74" t="str">
            <v>KAB1</v>
          </cell>
          <cell r="B74" t="str">
            <v>Klappenantrieb o. RM</v>
          </cell>
          <cell r="C74" t="str">
            <v>Stellbefehl</v>
          </cell>
          <cell r="D74" t="str">
            <v>Auf/Zu</v>
          </cell>
          <cell r="E74" t="str">
            <v>BA</v>
          </cell>
          <cell r="F74" t="str">
            <v>QM</v>
          </cell>
          <cell r="G74" t="str">
            <v>NNN</v>
          </cell>
          <cell r="H74" t="str">
            <v>YY</v>
          </cell>
          <cell r="I74" t="str">
            <v>YYY</v>
          </cell>
          <cell r="J74" t="str">
            <v>E</v>
          </cell>
          <cell r="K74" t="str">
            <v>N</v>
          </cell>
          <cell r="L74">
            <v>0</v>
          </cell>
          <cell r="M74">
            <v>0</v>
          </cell>
          <cell r="N74">
            <v>1</v>
          </cell>
          <cell r="O74">
            <v>0</v>
          </cell>
          <cell r="P74">
            <v>0</v>
          </cell>
          <cell r="Q74" t="str">
            <v>pRED</v>
          </cell>
        </row>
        <row r="75">
          <cell r="A75" t="str">
            <v>KAB2</v>
          </cell>
          <cell r="B75" t="str">
            <v>Klappenantrieb m. RM</v>
          </cell>
          <cell r="C75" t="str">
            <v>Stellbefehl</v>
          </cell>
          <cell r="D75" t="str">
            <v>Auf/Zu</v>
          </cell>
          <cell r="E75" t="str">
            <v>BA</v>
          </cell>
          <cell r="F75" t="str">
            <v>QM</v>
          </cell>
          <cell r="G75" t="str">
            <v>NNN</v>
          </cell>
          <cell r="H75" t="str">
            <v>YY</v>
          </cell>
          <cell r="I75" t="str">
            <v>YYY</v>
          </cell>
          <cell r="J75" t="str">
            <v>E</v>
          </cell>
          <cell r="K75" t="str">
            <v>N</v>
          </cell>
          <cell r="L75">
            <v>2</v>
          </cell>
          <cell r="M75">
            <v>0</v>
          </cell>
          <cell r="N75">
            <v>1</v>
          </cell>
          <cell r="O75">
            <v>0</v>
          </cell>
          <cell r="P75">
            <v>0</v>
          </cell>
          <cell r="Q75" t="str">
            <v>pRED</v>
          </cell>
        </row>
        <row r="76">
          <cell r="C76" t="str">
            <v>Endschalter Offen</v>
          </cell>
          <cell r="E76" t="str">
            <v>BE</v>
          </cell>
          <cell r="F76" t="str">
            <v>QM</v>
          </cell>
          <cell r="G76" t="str">
            <v>NNN</v>
          </cell>
          <cell r="H76" t="str">
            <v>YY</v>
          </cell>
          <cell r="I76" t="str">
            <v>YYY</v>
          </cell>
          <cell r="J76" t="str">
            <v>R</v>
          </cell>
          <cell r="K76" t="str">
            <v>N</v>
          </cell>
          <cell r="Q76" t="str">
            <v>pRED</v>
          </cell>
        </row>
        <row r="77">
          <cell r="C77" t="str">
            <v>Endschalter Zu</v>
          </cell>
          <cell r="E77" t="str">
            <v>BE</v>
          </cell>
          <cell r="F77" t="str">
            <v>QM</v>
          </cell>
          <cell r="G77" t="str">
            <v>NNN</v>
          </cell>
          <cell r="H77" t="str">
            <v>YY</v>
          </cell>
          <cell r="I77" t="str">
            <v>YYY</v>
          </cell>
          <cell r="J77" t="str">
            <v>R</v>
          </cell>
          <cell r="K77" t="str">
            <v>N</v>
          </cell>
          <cell r="Q77" t="str">
            <v>pRED</v>
          </cell>
        </row>
        <row r="78">
          <cell r="A78" t="str">
            <v>KAS</v>
          </cell>
          <cell r="B78" t="str">
            <v>Klappenantrieb stetig o.RM</v>
          </cell>
          <cell r="C78" t="str">
            <v>Stellsignal</v>
          </cell>
          <cell r="D78" t="str">
            <v>0-100%</v>
          </cell>
          <cell r="E78" t="str">
            <v>AA</v>
          </cell>
          <cell r="F78" t="str">
            <v>QN</v>
          </cell>
          <cell r="G78" t="str">
            <v>NNN</v>
          </cell>
          <cell r="H78" t="str">
            <v>YY</v>
          </cell>
          <cell r="I78" t="str">
            <v>YYY</v>
          </cell>
          <cell r="J78" t="str">
            <v>D</v>
          </cell>
          <cell r="K78" t="str">
            <v>N</v>
          </cell>
          <cell r="L78">
            <v>0</v>
          </cell>
          <cell r="M78">
            <v>0</v>
          </cell>
          <cell r="N78">
            <v>0</v>
          </cell>
          <cell r="O78">
            <v>1</v>
          </cell>
          <cell r="P78">
            <v>0</v>
          </cell>
          <cell r="Q78" t="str">
            <v>pRED</v>
          </cell>
        </row>
        <row r="79">
          <cell r="A79" t="str">
            <v>KAS2</v>
          </cell>
          <cell r="B79" t="str">
            <v>Klappenantrieb stetig m.RM</v>
          </cell>
          <cell r="C79" t="str">
            <v>Stellsignal</v>
          </cell>
          <cell r="D79" t="str">
            <v>0-100%</v>
          </cell>
          <cell r="E79" t="str">
            <v>AA</v>
          </cell>
          <cell r="F79" t="str">
            <v>QN</v>
          </cell>
          <cell r="G79" t="str">
            <v>NNN</v>
          </cell>
          <cell r="H79" t="str">
            <v>YY</v>
          </cell>
          <cell r="I79" t="str">
            <v>YYY</v>
          </cell>
          <cell r="J79" t="str">
            <v>D</v>
          </cell>
          <cell r="K79" t="str">
            <v>N</v>
          </cell>
          <cell r="L79">
            <v>0</v>
          </cell>
          <cell r="M79">
            <v>1</v>
          </cell>
          <cell r="N79">
            <v>0</v>
          </cell>
          <cell r="O79">
            <v>1</v>
          </cell>
          <cell r="P79">
            <v>0</v>
          </cell>
          <cell r="Q79" t="str">
            <v>pRED</v>
          </cell>
        </row>
        <row r="80">
          <cell r="C80" t="str">
            <v>Stellungsrückmeldung</v>
          </cell>
          <cell r="D80" t="str">
            <v>0-100%</v>
          </cell>
          <cell r="E80" t="str">
            <v>AE</v>
          </cell>
          <cell r="F80" t="str">
            <v>QN</v>
          </cell>
          <cell r="G80" t="str">
            <v>NNN</v>
          </cell>
          <cell r="H80" t="str">
            <v>YY</v>
          </cell>
          <cell r="I80" t="str">
            <v>YYY</v>
          </cell>
          <cell r="J80" t="str">
            <v>T</v>
          </cell>
          <cell r="K80" t="str">
            <v>N</v>
          </cell>
          <cell r="Q80" t="str">
            <v>pRED</v>
          </cell>
        </row>
        <row r="81">
          <cell r="A81" t="str">
            <v>VAB</v>
          </cell>
          <cell r="B81" t="str">
            <v>Ventilantrieb</v>
          </cell>
          <cell r="C81" t="str">
            <v>Stellbefehl</v>
          </cell>
          <cell r="D81" t="str">
            <v>Auf/Zu</v>
          </cell>
          <cell r="E81" t="str">
            <v>BA</v>
          </cell>
          <cell r="F81" t="str">
            <v>QM</v>
          </cell>
          <cell r="G81" t="str">
            <v>NNN</v>
          </cell>
          <cell r="H81" t="str">
            <v>YY</v>
          </cell>
          <cell r="I81" t="str">
            <v>YYY</v>
          </cell>
          <cell r="J81" t="str">
            <v>E</v>
          </cell>
          <cell r="K81" t="str">
            <v>N</v>
          </cell>
          <cell r="L81">
            <v>0</v>
          </cell>
          <cell r="M81">
            <v>0</v>
          </cell>
          <cell r="N81">
            <v>1</v>
          </cell>
          <cell r="O81">
            <v>0</v>
          </cell>
          <cell r="P81">
            <v>0</v>
          </cell>
          <cell r="Q81" t="str">
            <v>pRED</v>
          </cell>
        </row>
        <row r="82">
          <cell r="A82" t="str">
            <v>VAS</v>
          </cell>
          <cell r="B82" t="str">
            <v>Ventilantrieb stetig</v>
          </cell>
          <cell r="C82" t="str">
            <v>Stellsignal</v>
          </cell>
          <cell r="D82" t="str">
            <v>0-100%</v>
          </cell>
          <cell r="E82" t="str">
            <v>AA</v>
          </cell>
          <cell r="F82" t="str">
            <v>QN</v>
          </cell>
          <cell r="G82" t="str">
            <v>NNN</v>
          </cell>
          <cell r="H82" t="str">
            <v>YY</v>
          </cell>
          <cell r="I82" t="str">
            <v>YYY</v>
          </cell>
          <cell r="J82" t="str">
            <v>D</v>
          </cell>
          <cell r="K82" t="str">
            <v>N</v>
          </cell>
          <cell r="L82">
            <v>0</v>
          </cell>
          <cell r="M82">
            <v>0</v>
          </cell>
          <cell r="N82">
            <v>0</v>
          </cell>
          <cell r="O82">
            <v>1</v>
          </cell>
          <cell r="P82">
            <v>0</v>
          </cell>
          <cell r="Q82" t="str">
            <v>pRED</v>
          </cell>
        </row>
        <row r="83">
          <cell r="A83" t="str">
            <v>VAB2</v>
          </cell>
          <cell r="B83" t="str">
            <v>Absperrventil m. RM</v>
          </cell>
          <cell r="C83" t="str">
            <v>Stellsignal</v>
          </cell>
          <cell r="D83" t="str">
            <v>0-100%</v>
          </cell>
          <cell r="E83" t="str">
            <v>AA</v>
          </cell>
          <cell r="F83" t="str">
            <v>QN</v>
          </cell>
          <cell r="G83" t="str">
            <v>NNN</v>
          </cell>
          <cell r="H83" t="str">
            <v>YY</v>
          </cell>
          <cell r="I83" t="str">
            <v>YYY</v>
          </cell>
          <cell r="J83" t="str">
            <v>D</v>
          </cell>
          <cell r="K83" t="str">
            <v>N</v>
          </cell>
          <cell r="L83">
            <v>2</v>
          </cell>
          <cell r="M83">
            <v>0</v>
          </cell>
          <cell r="N83">
            <v>0</v>
          </cell>
          <cell r="O83">
            <v>1</v>
          </cell>
          <cell r="P83">
            <v>0</v>
          </cell>
          <cell r="Q83" t="str">
            <v>pRED</v>
          </cell>
        </row>
        <row r="84">
          <cell r="C84" t="str">
            <v>Endschalter Offen</v>
          </cell>
          <cell r="E84" t="str">
            <v>BE</v>
          </cell>
          <cell r="F84" t="str">
            <v>QN</v>
          </cell>
          <cell r="G84" t="str">
            <v>NNN</v>
          </cell>
          <cell r="H84" t="str">
            <v>YY</v>
          </cell>
          <cell r="I84" t="str">
            <v>YYY</v>
          </cell>
          <cell r="J84" t="str">
            <v>R</v>
          </cell>
          <cell r="K84" t="str">
            <v>N</v>
          </cell>
          <cell r="Q84" t="str">
            <v>pRED</v>
          </cell>
        </row>
        <row r="85">
          <cell r="C85" t="str">
            <v>Endschalter Zu</v>
          </cell>
          <cell r="E85" t="str">
            <v>BE</v>
          </cell>
          <cell r="F85" t="str">
            <v>QN</v>
          </cell>
          <cell r="G85" t="str">
            <v>NNN</v>
          </cell>
          <cell r="H85" t="str">
            <v>YY</v>
          </cell>
          <cell r="I85" t="str">
            <v>YYY</v>
          </cell>
          <cell r="J85" t="str">
            <v>R</v>
          </cell>
          <cell r="K85" t="str">
            <v>N</v>
          </cell>
          <cell r="Q85" t="str">
            <v>pRED</v>
          </cell>
        </row>
        <row r="86">
          <cell r="A86" t="str">
            <v>VVRE</v>
          </cell>
          <cell r="B86" t="str">
            <v>Volumenstromregler</v>
          </cell>
          <cell r="C86" t="str">
            <v>Stellsignal</v>
          </cell>
          <cell r="D86" t="str">
            <v>0-100%</v>
          </cell>
          <cell r="E86" t="str">
            <v>AA</v>
          </cell>
          <cell r="F86" t="str">
            <v>QN</v>
          </cell>
          <cell r="G86" t="str">
            <v>NNN</v>
          </cell>
          <cell r="H86" t="str">
            <v>YY</v>
          </cell>
          <cell r="I86" t="str">
            <v>YYY</v>
          </cell>
          <cell r="J86" t="str">
            <v>D</v>
          </cell>
          <cell r="K86" t="str">
            <v>N</v>
          </cell>
          <cell r="L86">
            <v>0</v>
          </cell>
          <cell r="M86">
            <v>0</v>
          </cell>
          <cell r="N86">
            <v>0</v>
          </cell>
          <cell r="O86">
            <v>1</v>
          </cell>
          <cell r="P86">
            <v>0</v>
          </cell>
          <cell r="Q86" t="str">
            <v>pRED</v>
          </cell>
        </row>
        <row r="87">
          <cell r="A87" t="str">
            <v>VVRE2</v>
          </cell>
          <cell r="B87" t="str">
            <v>Volumenstromregler (für Mengenbilanzierung)</v>
          </cell>
          <cell r="C87" t="str">
            <v>Stellsignal</v>
          </cell>
          <cell r="D87" t="str">
            <v>0-100%</v>
          </cell>
          <cell r="E87" t="str">
            <v>AA</v>
          </cell>
          <cell r="F87" t="str">
            <v>QN</v>
          </cell>
          <cell r="G87" t="str">
            <v>NNN</v>
          </cell>
          <cell r="H87" t="str">
            <v>YY</v>
          </cell>
          <cell r="I87" t="str">
            <v>YYY</v>
          </cell>
          <cell r="J87" t="str">
            <v>D</v>
          </cell>
          <cell r="K87" t="str">
            <v>N</v>
          </cell>
          <cell r="L87">
            <v>0</v>
          </cell>
          <cell r="M87">
            <v>2</v>
          </cell>
          <cell r="N87">
            <v>0</v>
          </cell>
          <cell r="O87">
            <v>1</v>
          </cell>
          <cell r="P87">
            <v>0</v>
          </cell>
          <cell r="Q87" t="str">
            <v>pRED</v>
          </cell>
        </row>
        <row r="88">
          <cell r="C88" t="str">
            <v>Istwert Klappenstellung</v>
          </cell>
          <cell r="D88" t="str">
            <v>0-100%</v>
          </cell>
          <cell r="E88" t="str">
            <v>AE</v>
          </cell>
          <cell r="F88" t="str">
            <v>BF</v>
          </cell>
          <cell r="G88" t="str">
            <v>NNN</v>
          </cell>
          <cell r="H88" t="str">
            <v>YY</v>
          </cell>
          <cell r="I88" t="str">
            <v>YYY</v>
          </cell>
          <cell r="J88" t="str">
            <v>T</v>
          </cell>
          <cell r="K88" t="str">
            <v>N</v>
          </cell>
          <cell r="Q88" t="str">
            <v>pRED</v>
          </cell>
        </row>
        <row r="89">
          <cell r="C89" t="str">
            <v>Istwert Luftmenge</v>
          </cell>
          <cell r="D89" t="str">
            <v>m3/h</v>
          </cell>
          <cell r="E89" t="str">
            <v>AE</v>
          </cell>
          <cell r="F89" t="str">
            <v>BF</v>
          </cell>
          <cell r="G89" t="str">
            <v>NNN</v>
          </cell>
          <cell r="H89" t="str">
            <v>YY</v>
          </cell>
          <cell r="I89" t="str">
            <v>YYY</v>
          </cell>
          <cell r="J89" t="str">
            <v>T</v>
          </cell>
          <cell r="K89" t="str">
            <v>N</v>
          </cell>
          <cell r="Q89" t="str">
            <v>pRED</v>
          </cell>
        </row>
        <row r="90">
          <cell r="A90" t="str">
            <v>BEF</v>
          </cell>
          <cell r="B90" t="str">
            <v>Dampfbefeuchter</v>
          </cell>
          <cell r="C90" t="str">
            <v>Stellsignal</v>
          </cell>
          <cell r="D90" t="str">
            <v>0-100%</v>
          </cell>
          <cell r="E90" t="str">
            <v>AA</v>
          </cell>
          <cell r="F90" t="str">
            <v>HW</v>
          </cell>
          <cell r="G90" t="str">
            <v>NNN</v>
          </cell>
          <cell r="H90" t="str">
            <v>YY</v>
          </cell>
          <cell r="I90" t="str">
            <v>YYY</v>
          </cell>
          <cell r="J90" t="str">
            <v>D</v>
          </cell>
          <cell r="K90" t="str">
            <v>N</v>
          </cell>
          <cell r="L90">
            <v>2</v>
          </cell>
          <cell r="M90">
            <v>0</v>
          </cell>
          <cell r="N90">
            <v>1</v>
          </cell>
          <cell r="O90">
            <v>1</v>
          </cell>
          <cell r="P90">
            <v>0</v>
          </cell>
          <cell r="Q90" t="str">
            <v>pRED</v>
          </cell>
        </row>
        <row r="91">
          <cell r="C91" t="str">
            <v>Freigabe</v>
          </cell>
          <cell r="D91" t="str">
            <v>Ein/Aus</v>
          </cell>
          <cell r="E91" t="str">
            <v>BA</v>
          </cell>
          <cell r="F91" t="str">
            <v>HW</v>
          </cell>
          <cell r="G91" t="str">
            <v>NNN</v>
          </cell>
          <cell r="H91" t="str">
            <v>YY</v>
          </cell>
          <cell r="I91" t="str">
            <v>YYY</v>
          </cell>
          <cell r="J91" t="str">
            <v>E</v>
          </cell>
          <cell r="K91" t="str">
            <v>N</v>
          </cell>
          <cell r="Q91" t="str">
            <v>pRED</v>
          </cell>
        </row>
        <row r="92">
          <cell r="C92" t="str">
            <v>Rückmeldung Betrieb</v>
          </cell>
          <cell r="D92" t="str">
            <v>Ein/Aus</v>
          </cell>
          <cell r="E92" t="str">
            <v>BE</v>
          </cell>
          <cell r="F92" t="str">
            <v>HW</v>
          </cell>
          <cell r="G92" t="str">
            <v>NNN</v>
          </cell>
          <cell r="H92" t="str">
            <v>YY</v>
          </cell>
          <cell r="I92" t="str">
            <v>YYY</v>
          </cell>
          <cell r="J92" t="str">
            <v>R</v>
          </cell>
          <cell r="K92" t="str">
            <v>N</v>
          </cell>
          <cell r="Q92" t="str">
            <v>pRED</v>
          </cell>
        </row>
        <row r="93">
          <cell r="C93" t="str">
            <v>Störung</v>
          </cell>
          <cell r="D93" t="str">
            <v>Normal/Störung</v>
          </cell>
          <cell r="E93" t="str">
            <v>BE</v>
          </cell>
          <cell r="F93" t="str">
            <v>HW</v>
          </cell>
          <cell r="G93" t="str">
            <v>NNN</v>
          </cell>
          <cell r="H93" t="str">
            <v>YY</v>
          </cell>
          <cell r="I93" t="str">
            <v>YYY</v>
          </cell>
          <cell r="J93" t="str">
            <v>R</v>
          </cell>
          <cell r="K93" t="str">
            <v>N</v>
          </cell>
          <cell r="Q93" t="str">
            <v>pRED</v>
          </cell>
        </row>
        <row r="94">
          <cell r="A94" t="str">
            <v>BSKS</v>
          </cell>
          <cell r="B94" t="str">
            <v>BSK Steuergerät</v>
          </cell>
          <cell r="C94" t="str">
            <v xml:space="preserve">Stellbefehl </v>
          </cell>
          <cell r="D94" t="str">
            <v>Auf/Zu</v>
          </cell>
          <cell r="E94" t="str">
            <v>BA</v>
          </cell>
          <cell r="F94" t="str">
            <v>YY</v>
          </cell>
          <cell r="G94" t="str">
            <v>YYY</v>
          </cell>
          <cell r="H94" t="str">
            <v>KF</v>
          </cell>
          <cell r="I94" t="str">
            <v>NNN</v>
          </cell>
          <cell r="J94" t="str">
            <v>E</v>
          </cell>
          <cell r="K94" t="str">
            <v>N</v>
          </cell>
          <cell r="L94">
            <v>1</v>
          </cell>
          <cell r="M94">
            <v>0</v>
          </cell>
          <cell r="N94">
            <v>2</v>
          </cell>
          <cell r="O94">
            <v>0</v>
          </cell>
          <cell r="P94">
            <v>0</v>
          </cell>
          <cell r="Q94" t="str">
            <v>pRED</v>
          </cell>
        </row>
        <row r="95">
          <cell r="C95" t="str">
            <v>Sammelstörung</v>
          </cell>
          <cell r="D95" t="str">
            <v>Normal/Störung</v>
          </cell>
          <cell r="E95" t="str">
            <v>BE</v>
          </cell>
          <cell r="F95" t="str">
            <v>YY</v>
          </cell>
          <cell r="G95" t="str">
            <v>YYY</v>
          </cell>
          <cell r="H95" t="str">
            <v>KF</v>
          </cell>
          <cell r="I95" t="str">
            <v>NNN</v>
          </cell>
          <cell r="J95" t="str">
            <v>R</v>
          </cell>
          <cell r="K95" t="str">
            <v>N</v>
          </cell>
          <cell r="Q95" t="str">
            <v>pRED</v>
          </cell>
        </row>
        <row r="96">
          <cell r="C96" t="str">
            <v>Quittierung</v>
          </cell>
          <cell r="D96" t="str">
            <v>Anstehend/Quittiert</v>
          </cell>
          <cell r="E96" t="str">
            <v>BA</v>
          </cell>
          <cell r="F96" t="str">
            <v>YY</v>
          </cell>
          <cell r="G96" t="str">
            <v>YYY</v>
          </cell>
          <cell r="H96" t="str">
            <v>KF</v>
          </cell>
          <cell r="I96" t="str">
            <v>NNN</v>
          </cell>
          <cell r="J96" t="str">
            <v>E</v>
          </cell>
          <cell r="K96" t="str">
            <v>N</v>
          </cell>
          <cell r="Q96" t="str">
            <v>pRED</v>
          </cell>
        </row>
        <row r="97">
          <cell r="A97" t="str">
            <v>BSK</v>
          </cell>
          <cell r="B97" t="str">
            <v>Brandschutzklappe</v>
          </cell>
          <cell r="C97" t="str">
            <v>(Ansteuerung ab Bus-System/Steuergerät)</v>
          </cell>
          <cell r="F97" t="str">
            <v>YY</v>
          </cell>
          <cell r="G97" t="str">
            <v>YYY</v>
          </cell>
          <cell r="H97" t="str">
            <v>FM</v>
          </cell>
          <cell r="I97" t="str">
            <v>NNN</v>
          </cell>
          <cell r="Q97" t="str">
            <v>pRED</v>
          </cell>
        </row>
        <row r="98">
          <cell r="A98" t="str">
            <v>KW</v>
          </cell>
          <cell r="B98" t="str">
            <v>Keilriemenwächter</v>
          </cell>
          <cell r="C98" t="str">
            <v>Störung</v>
          </cell>
          <cell r="D98" t="str">
            <v>Normal/Störung</v>
          </cell>
          <cell r="E98" t="str">
            <v>BE</v>
          </cell>
          <cell r="F98" t="str">
            <v>GQ</v>
          </cell>
          <cell r="G98" t="str">
            <v>NNN</v>
          </cell>
          <cell r="H98" t="str">
            <v>BF</v>
          </cell>
          <cell r="I98" t="str">
            <v>NNN</v>
          </cell>
          <cell r="J98" t="str">
            <v>R</v>
          </cell>
          <cell r="K98" t="str">
            <v>N</v>
          </cell>
          <cell r="L98">
            <v>1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 t="str">
            <v>pRED</v>
          </cell>
        </row>
        <row r="99">
          <cell r="A99" t="str">
            <v>COS</v>
          </cell>
          <cell r="B99" t="str">
            <v>cos Phi-Überwachung / Unterlast</v>
          </cell>
          <cell r="C99" t="str">
            <v>Störung</v>
          </cell>
          <cell r="D99" t="str">
            <v>Normal/Störung</v>
          </cell>
          <cell r="E99" t="str">
            <v>BE</v>
          </cell>
          <cell r="F99" t="str">
            <v>G?</v>
          </cell>
          <cell r="G99" t="str">
            <v>NNN</v>
          </cell>
          <cell r="H99" t="str">
            <v>BF</v>
          </cell>
          <cell r="I99" t="str">
            <v>NNN</v>
          </cell>
          <cell r="J99" t="str">
            <v>R</v>
          </cell>
          <cell r="K99" t="str">
            <v>N</v>
          </cell>
          <cell r="L99">
            <v>1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 t="str">
            <v>pRED</v>
          </cell>
        </row>
        <row r="100">
          <cell r="A100" t="str">
            <v>DRLU</v>
          </cell>
          <cell r="B100" t="str">
            <v>Druckluft-Überwachung</v>
          </cell>
          <cell r="C100" t="str">
            <v>Störung</v>
          </cell>
          <cell r="D100" t="str">
            <v>Normal/Störung</v>
          </cell>
          <cell r="E100" t="str">
            <v>BE</v>
          </cell>
          <cell r="F100" t="str">
            <v>YY</v>
          </cell>
          <cell r="G100" t="str">
            <v>YYY</v>
          </cell>
          <cell r="H100" t="str">
            <v>BP</v>
          </cell>
          <cell r="I100" t="str">
            <v>NNN</v>
          </cell>
          <cell r="J100" t="str">
            <v>R</v>
          </cell>
          <cell r="K100" t="str">
            <v>N</v>
          </cell>
          <cell r="L100">
            <v>1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 t="str">
            <v>pRED</v>
          </cell>
        </row>
        <row r="101">
          <cell r="A101" t="str">
            <v>DRU</v>
          </cell>
          <cell r="B101" t="str">
            <v>Druck-Überwachung (Pressostat)</v>
          </cell>
          <cell r="C101" t="str">
            <v>Störung</v>
          </cell>
          <cell r="D101" t="str">
            <v>Normal/Störung</v>
          </cell>
          <cell r="E101" t="str">
            <v>BE</v>
          </cell>
          <cell r="F101" t="str">
            <v>YY</v>
          </cell>
          <cell r="G101" t="str">
            <v>YYY</v>
          </cell>
          <cell r="H101" t="str">
            <v>BP</v>
          </cell>
          <cell r="I101" t="str">
            <v>NNN</v>
          </cell>
          <cell r="J101" t="str">
            <v>R</v>
          </cell>
          <cell r="K101" t="str">
            <v>N</v>
          </cell>
          <cell r="L101">
            <v>1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 t="str">
            <v>pRED</v>
          </cell>
        </row>
        <row r="102">
          <cell r="A102" t="str">
            <v>HYG</v>
          </cell>
          <cell r="B102" t="str">
            <v>Feuchte-Überwachung (Hygrostat)</v>
          </cell>
          <cell r="C102" t="str">
            <v>Störung</v>
          </cell>
          <cell r="D102" t="str">
            <v>Normal/Störung</v>
          </cell>
          <cell r="E102" t="str">
            <v>BE</v>
          </cell>
          <cell r="F102" t="str">
            <v>YY</v>
          </cell>
          <cell r="G102" t="str">
            <v>YYY</v>
          </cell>
          <cell r="H102" t="str">
            <v>BM</v>
          </cell>
          <cell r="I102" t="str">
            <v>NNN</v>
          </cell>
          <cell r="J102" t="str">
            <v>R</v>
          </cell>
          <cell r="K102" t="str">
            <v>N</v>
          </cell>
          <cell r="L102">
            <v>1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 t="str">
            <v>pRED</v>
          </cell>
        </row>
        <row r="103">
          <cell r="A103" t="str">
            <v>PRÄS</v>
          </cell>
          <cell r="B103" t="str">
            <v>Präsenzmelder</v>
          </cell>
          <cell r="C103" t="str">
            <v>Rückmeldung Präsenz</v>
          </cell>
          <cell r="D103" t="str">
            <v>Ein/Aus</v>
          </cell>
          <cell r="E103" t="str">
            <v>BE</v>
          </cell>
          <cell r="F103" t="str">
            <v>YY</v>
          </cell>
          <cell r="G103" t="str">
            <v>YYY</v>
          </cell>
          <cell r="H103" t="str">
            <v>BG</v>
          </cell>
          <cell r="I103" t="str">
            <v>NNN</v>
          </cell>
          <cell r="J103" t="str">
            <v>R</v>
          </cell>
          <cell r="K103" t="str">
            <v>N</v>
          </cell>
          <cell r="L103">
            <v>1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 t="str">
            <v>pRED</v>
          </cell>
        </row>
        <row r="104">
          <cell r="A104" t="str">
            <v>FWS</v>
          </cell>
          <cell r="B104" t="str">
            <v>Feuerwehrschalter</v>
          </cell>
          <cell r="D104" t="str">
            <v>Ein/Aus</v>
          </cell>
          <cell r="E104" t="str">
            <v>BE</v>
          </cell>
          <cell r="F104" t="str">
            <v>YY</v>
          </cell>
          <cell r="G104" t="str">
            <v>YYY</v>
          </cell>
          <cell r="H104" t="str">
            <v>SF</v>
          </cell>
          <cell r="I104" t="str">
            <v>NNN</v>
          </cell>
          <cell r="J104" t="str">
            <v>R</v>
          </cell>
          <cell r="K104" t="str">
            <v>N</v>
          </cell>
          <cell r="L104">
            <v>1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 t="str">
            <v>pRED</v>
          </cell>
        </row>
        <row r="105">
          <cell r="A105" t="str">
            <v>THS</v>
          </cell>
          <cell r="B105" t="str">
            <v>Thermostat / Taupunktwächter</v>
          </cell>
          <cell r="C105" t="str">
            <v>Störung</v>
          </cell>
          <cell r="D105" t="str">
            <v>Normal/Störung</v>
          </cell>
          <cell r="E105" t="str">
            <v>BE</v>
          </cell>
          <cell r="F105" t="str">
            <v>YY</v>
          </cell>
          <cell r="G105" t="str">
            <v>YYY</v>
          </cell>
          <cell r="H105" t="str">
            <v>BT</v>
          </cell>
          <cell r="I105" t="str">
            <v>NNN</v>
          </cell>
          <cell r="J105" t="str">
            <v>R</v>
          </cell>
          <cell r="K105" t="str">
            <v>N</v>
          </cell>
          <cell r="L105">
            <v>1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 t="str">
            <v>pRED</v>
          </cell>
        </row>
        <row r="106">
          <cell r="A106" t="str">
            <v>FROST</v>
          </cell>
          <cell r="B106" t="str">
            <v>Frostschutzwächter</v>
          </cell>
          <cell r="C106" t="str">
            <v>Störung</v>
          </cell>
          <cell r="D106" t="str">
            <v>Normal/Störung</v>
          </cell>
          <cell r="E106" t="str">
            <v>BE</v>
          </cell>
          <cell r="F106" t="str">
            <v>YY</v>
          </cell>
          <cell r="G106" t="str">
            <v>YYY</v>
          </cell>
          <cell r="H106" t="str">
            <v>BT</v>
          </cell>
          <cell r="I106" t="str">
            <v>NNN</v>
          </cell>
          <cell r="J106" t="str">
            <v>R</v>
          </cell>
          <cell r="K106" t="str">
            <v>N</v>
          </cell>
          <cell r="L106">
            <v>1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 t="str">
            <v>pRED</v>
          </cell>
        </row>
        <row r="107">
          <cell r="A107" t="str">
            <v>VAIR</v>
          </cell>
          <cell r="B107" t="str">
            <v>Volumenstrommessung</v>
          </cell>
          <cell r="C107" t="str">
            <v>Istwert</v>
          </cell>
          <cell r="D107" t="str">
            <v>m3/h</v>
          </cell>
          <cell r="E107" t="str">
            <v>AE</v>
          </cell>
          <cell r="F107" t="str">
            <v>YY</v>
          </cell>
          <cell r="G107" t="str">
            <v>YYY</v>
          </cell>
          <cell r="H107" t="str">
            <v>BF</v>
          </cell>
          <cell r="I107" t="str">
            <v>NNN</v>
          </cell>
          <cell r="J107" t="str">
            <v>T</v>
          </cell>
          <cell r="K107" t="str">
            <v>N</v>
          </cell>
          <cell r="L107">
            <v>0</v>
          </cell>
          <cell r="M107">
            <v>1</v>
          </cell>
          <cell r="N107">
            <v>0</v>
          </cell>
          <cell r="O107">
            <v>0</v>
          </cell>
          <cell r="P107">
            <v>0</v>
          </cell>
          <cell r="Q107" t="str">
            <v>pRED</v>
          </cell>
        </row>
        <row r="108">
          <cell r="A108" t="str">
            <v>TEMP</v>
          </cell>
          <cell r="B108" t="str">
            <v>Temperaturfühler</v>
          </cell>
          <cell r="C108" t="str">
            <v>Istwert</v>
          </cell>
          <cell r="E108" t="str">
            <v>AE</v>
          </cell>
          <cell r="F108" t="str">
            <v>YY</v>
          </cell>
          <cell r="G108" t="str">
            <v>YYY</v>
          </cell>
          <cell r="H108" t="str">
            <v>BT</v>
          </cell>
          <cell r="I108" t="str">
            <v>NNN</v>
          </cell>
          <cell r="J108" t="str">
            <v>T</v>
          </cell>
          <cell r="K108" t="str">
            <v>N</v>
          </cell>
          <cell r="L108">
            <v>0</v>
          </cell>
          <cell r="M108">
            <v>1</v>
          </cell>
          <cell r="N108">
            <v>0</v>
          </cell>
          <cell r="O108">
            <v>0</v>
          </cell>
          <cell r="P108">
            <v>0</v>
          </cell>
          <cell r="Q108" t="str">
            <v>pRED</v>
          </cell>
        </row>
        <row r="109">
          <cell r="C109" t="str">
            <v>Sollwert</v>
          </cell>
          <cell r="E109" t="str">
            <v>VA</v>
          </cell>
          <cell r="F109" t="str">
            <v>YY</v>
          </cell>
          <cell r="G109" t="str">
            <v>YYY</v>
          </cell>
          <cell r="H109" t="str">
            <v>BT</v>
          </cell>
          <cell r="I109" t="str">
            <v>NNN</v>
          </cell>
          <cell r="J109" t="str">
            <v>K</v>
          </cell>
          <cell r="K109" t="str">
            <v>N</v>
          </cell>
          <cell r="Q109" t="str">
            <v>pRED</v>
          </cell>
        </row>
        <row r="110">
          <cell r="C110" t="str">
            <v>Grenzwert hoch</v>
          </cell>
          <cell r="E110" t="str">
            <v>VB</v>
          </cell>
          <cell r="F110" t="str">
            <v>YY</v>
          </cell>
          <cell r="G110" t="str">
            <v>YYY</v>
          </cell>
          <cell r="H110" t="str">
            <v>BT</v>
          </cell>
          <cell r="I110" t="str">
            <v>NNN</v>
          </cell>
          <cell r="J110" t="str">
            <v>J</v>
          </cell>
          <cell r="K110" t="str">
            <v>N</v>
          </cell>
          <cell r="Q110" t="str">
            <v>pRED</v>
          </cell>
        </row>
        <row r="111">
          <cell r="C111" t="str">
            <v>Grenzwert tief</v>
          </cell>
          <cell r="E111" t="str">
            <v>VB</v>
          </cell>
          <cell r="F111" t="str">
            <v>YY</v>
          </cell>
          <cell r="G111" t="str">
            <v>YYY</v>
          </cell>
          <cell r="H111" t="str">
            <v>BT</v>
          </cell>
          <cell r="I111" t="str">
            <v>NNN</v>
          </cell>
          <cell r="J111" t="str">
            <v>J</v>
          </cell>
          <cell r="K111" t="str">
            <v>N</v>
          </cell>
          <cell r="Q111" t="str">
            <v>pRED</v>
          </cell>
        </row>
        <row r="112">
          <cell r="C112" t="str">
            <v>HW-Fehler</v>
          </cell>
          <cell r="D112" t="str">
            <v>Normal/Störung</v>
          </cell>
          <cell r="E112" t="str">
            <v>VB</v>
          </cell>
          <cell r="F112" t="str">
            <v>YY</v>
          </cell>
          <cell r="G112" t="str">
            <v>YYY</v>
          </cell>
          <cell r="H112" t="str">
            <v>BT</v>
          </cell>
          <cell r="I112" t="str">
            <v>NNN</v>
          </cell>
          <cell r="J112" t="str">
            <v>J</v>
          </cell>
          <cell r="K112" t="str">
            <v>N</v>
          </cell>
          <cell r="Q112" t="str">
            <v>pRED</v>
          </cell>
        </row>
        <row r="113">
          <cell r="A113" t="str">
            <v>FEUCHT</v>
          </cell>
          <cell r="B113" t="str">
            <v>Feuchtefühler</v>
          </cell>
          <cell r="C113" t="str">
            <v>Istwert</v>
          </cell>
          <cell r="E113" t="str">
            <v>AE</v>
          </cell>
          <cell r="F113" t="str">
            <v>YY</v>
          </cell>
          <cell r="G113" t="str">
            <v>YYY</v>
          </cell>
          <cell r="H113" t="str">
            <v>BM</v>
          </cell>
          <cell r="I113" t="str">
            <v>NNN</v>
          </cell>
          <cell r="J113" t="str">
            <v>T</v>
          </cell>
          <cell r="K113" t="str">
            <v>N</v>
          </cell>
          <cell r="L113">
            <v>0</v>
          </cell>
          <cell r="M113">
            <v>1</v>
          </cell>
          <cell r="N113">
            <v>0</v>
          </cell>
          <cell r="O113">
            <v>0</v>
          </cell>
          <cell r="P113">
            <v>0</v>
          </cell>
          <cell r="Q113" t="str">
            <v>pRED</v>
          </cell>
        </row>
        <row r="114">
          <cell r="C114" t="str">
            <v>Sollwert</v>
          </cell>
          <cell r="E114" t="str">
            <v>VA</v>
          </cell>
          <cell r="F114" t="str">
            <v>YY</v>
          </cell>
          <cell r="G114" t="str">
            <v>YYY</v>
          </cell>
          <cell r="H114" t="str">
            <v>BM</v>
          </cell>
          <cell r="I114" t="str">
            <v>NNN</v>
          </cell>
          <cell r="J114" t="str">
            <v>K</v>
          </cell>
          <cell r="K114" t="str">
            <v>N</v>
          </cell>
          <cell r="Q114" t="str">
            <v>pRED</v>
          </cell>
        </row>
        <row r="115">
          <cell r="C115" t="str">
            <v>Grenzwert hoch</v>
          </cell>
          <cell r="E115" t="str">
            <v>VB</v>
          </cell>
          <cell r="F115" t="str">
            <v>YY</v>
          </cell>
          <cell r="G115" t="str">
            <v>YYY</v>
          </cell>
          <cell r="H115" t="str">
            <v>BM</v>
          </cell>
          <cell r="I115" t="str">
            <v>NNN</v>
          </cell>
          <cell r="J115" t="str">
            <v>J</v>
          </cell>
          <cell r="K115" t="str">
            <v>N</v>
          </cell>
          <cell r="Q115" t="str">
            <v>pRED</v>
          </cell>
        </row>
        <row r="116">
          <cell r="C116" t="str">
            <v>Grenzwert tief</v>
          </cell>
          <cell r="E116" t="str">
            <v>VB</v>
          </cell>
          <cell r="F116" t="str">
            <v>YY</v>
          </cell>
          <cell r="G116" t="str">
            <v>YYY</v>
          </cell>
          <cell r="H116" t="str">
            <v>BM</v>
          </cell>
          <cell r="I116" t="str">
            <v>NNN</v>
          </cell>
          <cell r="J116" t="str">
            <v>J</v>
          </cell>
          <cell r="K116" t="str">
            <v>N</v>
          </cell>
          <cell r="Q116" t="str">
            <v>pRED</v>
          </cell>
        </row>
        <row r="117">
          <cell r="C117" t="str">
            <v>HW-Fehler</v>
          </cell>
          <cell r="D117" t="str">
            <v>Normal/Störung</v>
          </cell>
          <cell r="E117" t="str">
            <v>VB</v>
          </cell>
          <cell r="F117" t="str">
            <v>YY</v>
          </cell>
          <cell r="G117" t="str">
            <v>YYY</v>
          </cell>
          <cell r="H117" t="str">
            <v>BM</v>
          </cell>
          <cell r="I117" t="str">
            <v>NNN</v>
          </cell>
          <cell r="J117" t="str">
            <v>J</v>
          </cell>
          <cell r="K117" t="str">
            <v>N</v>
          </cell>
          <cell r="Q117" t="str">
            <v>pRED</v>
          </cell>
        </row>
        <row r="118">
          <cell r="A118" t="str">
            <v>DRUCK</v>
          </cell>
          <cell r="B118" t="str">
            <v>Druckfühler</v>
          </cell>
          <cell r="C118" t="str">
            <v>Istwert</v>
          </cell>
          <cell r="E118" t="str">
            <v>AE</v>
          </cell>
          <cell r="F118" t="str">
            <v>YY</v>
          </cell>
          <cell r="G118" t="str">
            <v>YYY</v>
          </cell>
          <cell r="H118" t="str">
            <v>BP</v>
          </cell>
          <cell r="I118" t="str">
            <v>NNN</v>
          </cell>
          <cell r="J118" t="str">
            <v>T</v>
          </cell>
          <cell r="K118" t="str">
            <v>N</v>
          </cell>
          <cell r="L118">
            <v>0</v>
          </cell>
          <cell r="M118">
            <v>1</v>
          </cell>
          <cell r="N118">
            <v>0</v>
          </cell>
          <cell r="O118">
            <v>0</v>
          </cell>
          <cell r="P118">
            <v>0</v>
          </cell>
          <cell r="Q118" t="str">
            <v>pRED</v>
          </cell>
        </row>
        <row r="119">
          <cell r="C119" t="str">
            <v>Sollwert</v>
          </cell>
          <cell r="E119" t="str">
            <v>VA</v>
          </cell>
          <cell r="F119" t="str">
            <v>YY</v>
          </cell>
          <cell r="G119" t="str">
            <v>YYY</v>
          </cell>
          <cell r="H119" t="str">
            <v>BP</v>
          </cell>
          <cell r="I119" t="str">
            <v>NNN</v>
          </cell>
          <cell r="J119" t="str">
            <v>K</v>
          </cell>
          <cell r="K119" t="str">
            <v>N</v>
          </cell>
          <cell r="Q119" t="str">
            <v>pRED</v>
          </cell>
        </row>
        <row r="120">
          <cell r="C120" t="str">
            <v>Grenzwert hoch</v>
          </cell>
          <cell r="E120" t="str">
            <v>VB</v>
          </cell>
          <cell r="F120" t="str">
            <v>YY</v>
          </cell>
          <cell r="G120" t="str">
            <v>YYY</v>
          </cell>
          <cell r="H120" t="str">
            <v>BP</v>
          </cell>
          <cell r="I120" t="str">
            <v>NNN</v>
          </cell>
          <cell r="J120" t="str">
            <v>J</v>
          </cell>
          <cell r="K120" t="str">
            <v>N</v>
          </cell>
          <cell r="Q120" t="str">
            <v>pRED</v>
          </cell>
        </row>
        <row r="121">
          <cell r="C121" t="str">
            <v>Grenzwert tief</v>
          </cell>
          <cell r="E121" t="str">
            <v>VB</v>
          </cell>
          <cell r="F121" t="str">
            <v>YY</v>
          </cell>
          <cell r="G121" t="str">
            <v>YYY</v>
          </cell>
          <cell r="H121" t="str">
            <v>BP</v>
          </cell>
          <cell r="I121" t="str">
            <v>NNN</v>
          </cell>
          <cell r="J121" t="str">
            <v>J</v>
          </cell>
          <cell r="K121" t="str">
            <v>N</v>
          </cell>
          <cell r="Q121" t="str">
            <v>pRED</v>
          </cell>
        </row>
        <row r="122">
          <cell r="C122" t="str">
            <v>HW-Fehler</v>
          </cell>
          <cell r="D122" t="str">
            <v>Normal/Störung</v>
          </cell>
          <cell r="E122" t="str">
            <v>VB</v>
          </cell>
          <cell r="F122" t="str">
            <v>YY</v>
          </cell>
          <cell r="G122" t="str">
            <v>YYY</v>
          </cell>
          <cell r="H122" t="str">
            <v>BP</v>
          </cell>
          <cell r="I122" t="str">
            <v>NNN</v>
          </cell>
          <cell r="J122" t="str">
            <v>J</v>
          </cell>
          <cell r="K122" t="str">
            <v>N</v>
          </cell>
          <cell r="Q122" t="str">
            <v>pRED</v>
          </cell>
        </row>
        <row r="123">
          <cell r="A123" t="str">
            <v>EMESS</v>
          </cell>
          <cell r="B123" t="str">
            <v>Elektromessung</v>
          </cell>
          <cell r="C123" t="str">
            <v>Leistung</v>
          </cell>
          <cell r="D123" t="str">
            <v>kW</v>
          </cell>
          <cell r="E123" t="str">
            <v>AE</v>
          </cell>
          <cell r="F123" t="str">
            <v>YY</v>
          </cell>
          <cell r="G123" t="str">
            <v>YYY</v>
          </cell>
          <cell r="H123" t="str">
            <v>BJ</v>
          </cell>
          <cell r="I123" t="str">
            <v>NNN</v>
          </cell>
          <cell r="J123" t="str">
            <v>T</v>
          </cell>
          <cell r="K123" t="str">
            <v>N</v>
          </cell>
          <cell r="L123">
            <v>1</v>
          </cell>
          <cell r="M123">
            <v>1</v>
          </cell>
          <cell r="N123">
            <v>0</v>
          </cell>
          <cell r="O123">
            <v>0</v>
          </cell>
          <cell r="P123">
            <v>1</v>
          </cell>
          <cell r="Q123" t="str">
            <v>pRED</v>
          </cell>
        </row>
        <row r="124">
          <cell r="C124" t="str">
            <v>Energie</v>
          </cell>
          <cell r="D124" t="str">
            <v>kWh</v>
          </cell>
          <cell r="E124" t="str">
            <v>ZE</v>
          </cell>
          <cell r="F124" t="str">
            <v>YY</v>
          </cell>
          <cell r="G124" t="str">
            <v>YYY</v>
          </cell>
          <cell r="H124" t="str">
            <v>BJ</v>
          </cell>
          <cell r="I124" t="str">
            <v>NNN</v>
          </cell>
          <cell r="J124" t="str">
            <v>Z</v>
          </cell>
          <cell r="K124" t="str">
            <v>N</v>
          </cell>
          <cell r="Q124" t="str">
            <v>pRED</v>
          </cell>
        </row>
        <row r="125">
          <cell r="C125" t="str">
            <v>Sammelstörung</v>
          </cell>
          <cell r="D125" t="str">
            <v>Normal / Ausgelöst</v>
          </cell>
          <cell r="E125" t="str">
            <v>BE</v>
          </cell>
          <cell r="F125" t="str">
            <v>YY</v>
          </cell>
          <cell r="G125" t="str">
            <v>YYY</v>
          </cell>
          <cell r="H125" t="str">
            <v>BJ</v>
          </cell>
          <cell r="I125" t="str">
            <v>NNN</v>
          </cell>
          <cell r="J125" t="str">
            <v>R</v>
          </cell>
          <cell r="K125" t="str">
            <v>N</v>
          </cell>
          <cell r="Q125" t="str">
            <v>pRED</v>
          </cell>
        </row>
        <row r="126">
          <cell r="A126" t="str">
            <v>WMESS</v>
          </cell>
          <cell r="B126" t="str">
            <v>Wärme-/Kältemessung</v>
          </cell>
          <cell r="C126" t="str">
            <v>Durchfluss</v>
          </cell>
          <cell r="D126" t="str">
            <v>m3/h</v>
          </cell>
          <cell r="E126" t="str">
            <v>AE</v>
          </cell>
          <cell r="F126" t="str">
            <v>YY</v>
          </cell>
          <cell r="G126" t="str">
            <v>YYY</v>
          </cell>
          <cell r="H126" t="str">
            <v>BF</v>
          </cell>
          <cell r="I126" t="str">
            <v>NNN</v>
          </cell>
          <cell r="J126" t="str">
            <v>T</v>
          </cell>
          <cell r="K126" t="str">
            <v>N</v>
          </cell>
          <cell r="L126">
            <v>1</v>
          </cell>
          <cell r="M126">
            <v>2</v>
          </cell>
          <cell r="N126">
            <v>0</v>
          </cell>
          <cell r="O126">
            <v>0</v>
          </cell>
          <cell r="P126">
            <v>1</v>
          </cell>
          <cell r="Q126" t="str">
            <v>pRED</v>
          </cell>
        </row>
        <row r="127">
          <cell r="C127" t="str">
            <v>Leistung</v>
          </cell>
          <cell r="D127" t="str">
            <v>kW</v>
          </cell>
          <cell r="E127" t="str">
            <v>AE</v>
          </cell>
          <cell r="F127" t="str">
            <v>YY</v>
          </cell>
          <cell r="G127" t="str">
            <v>YYY</v>
          </cell>
          <cell r="H127" t="str">
            <v>BF</v>
          </cell>
          <cell r="I127" t="str">
            <v>NNN</v>
          </cell>
          <cell r="J127" t="str">
            <v>T</v>
          </cell>
          <cell r="K127" t="str">
            <v>N</v>
          </cell>
          <cell r="Q127" t="str">
            <v>pRED</v>
          </cell>
        </row>
        <row r="128">
          <cell r="C128" t="str">
            <v>Energie</v>
          </cell>
          <cell r="D128" t="str">
            <v>kWh</v>
          </cell>
          <cell r="E128" t="str">
            <v>ZE</v>
          </cell>
          <cell r="F128" t="str">
            <v>YY</v>
          </cell>
          <cell r="G128" t="str">
            <v>YYY</v>
          </cell>
          <cell r="H128" t="str">
            <v>BF</v>
          </cell>
          <cell r="I128" t="str">
            <v>NNN</v>
          </cell>
          <cell r="J128" t="str">
            <v>Z</v>
          </cell>
          <cell r="K128" t="str">
            <v>N</v>
          </cell>
          <cell r="Q128" t="str">
            <v>pRED</v>
          </cell>
        </row>
        <row r="129">
          <cell r="C129" t="str">
            <v>Sammelstörung</v>
          </cell>
          <cell r="D129" t="str">
            <v>Normal / Ausgelöst</v>
          </cell>
          <cell r="E129" t="str">
            <v>BE</v>
          </cell>
          <cell r="F129" t="str">
            <v>YY</v>
          </cell>
          <cell r="G129" t="str">
            <v>YYY</v>
          </cell>
          <cell r="H129" t="str">
            <v>BF</v>
          </cell>
          <cell r="I129" t="str">
            <v>NNN</v>
          </cell>
          <cell r="J129" t="str">
            <v>R</v>
          </cell>
          <cell r="K129" t="str">
            <v>N</v>
          </cell>
          <cell r="Q129" t="str">
            <v>pRED</v>
          </cell>
        </row>
        <row r="130">
          <cell r="A130" t="str">
            <v>WZ</v>
          </cell>
          <cell r="B130" t="str">
            <v>Wasserzähler</v>
          </cell>
          <cell r="C130" t="str">
            <v>Verbrauch</v>
          </cell>
          <cell r="D130" t="str">
            <v>m3 oder Ltr.</v>
          </cell>
          <cell r="E130" t="str">
            <v>ZE</v>
          </cell>
          <cell r="F130" t="str">
            <v>YY</v>
          </cell>
          <cell r="G130" t="str">
            <v>YYY</v>
          </cell>
          <cell r="H130" t="str">
            <v>BF</v>
          </cell>
          <cell r="I130" t="str">
            <v>NNN</v>
          </cell>
          <cell r="J130" t="str">
            <v>Z</v>
          </cell>
          <cell r="K130" t="str">
            <v>N</v>
          </cell>
          <cell r="L130">
            <v>0</v>
          </cell>
          <cell r="M130">
            <v>1</v>
          </cell>
          <cell r="N130">
            <v>0</v>
          </cell>
          <cell r="O130">
            <v>0</v>
          </cell>
          <cell r="P130">
            <v>1</v>
          </cell>
          <cell r="Q130" t="str">
            <v>pRED</v>
          </cell>
        </row>
        <row r="131">
          <cell r="C131" t="str">
            <v>Durchfluss</v>
          </cell>
          <cell r="D131" t="str">
            <v>m3/h</v>
          </cell>
          <cell r="E131" t="str">
            <v>AE</v>
          </cell>
          <cell r="F131" t="str">
            <v>YY</v>
          </cell>
          <cell r="G131" t="str">
            <v>YYY</v>
          </cell>
          <cell r="H131" t="str">
            <v>BF</v>
          </cell>
          <cell r="I131" t="str">
            <v>NNN</v>
          </cell>
          <cell r="J131" t="str">
            <v>T</v>
          </cell>
          <cell r="K131" t="str">
            <v>N</v>
          </cell>
          <cell r="Q131" t="str">
            <v>pRED</v>
          </cell>
        </row>
        <row r="132">
          <cell r="A132" t="str">
            <v>GZ</v>
          </cell>
          <cell r="B132" t="str">
            <v>Gaszähler</v>
          </cell>
          <cell r="C132" t="str">
            <v>Volumen</v>
          </cell>
          <cell r="D132" t="str">
            <v>Ltr. oder m3</v>
          </cell>
          <cell r="E132" t="str">
            <v>ZE</v>
          </cell>
          <cell r="F132" t="str">
            <v>YY</v>
          </cell>
          <cell r="G132" t="str">
            <v>YYY</v>
          </cell>
          <cell r="H132" t="str">
            <v>BF</v>
          </cell>
          <cell r="I132" t="str">
            <v>NNN</v>
          </cell>
          <cell r="J132" t="str">
            <v>Z</v>
          </cell>
          <cell r="K132" t="str">
            <v>N</v>
          </cell>
          <cell r="L132">
            <v>0</v>
          </cell>
          <cell r="M132">
            <v>1</v>
          </cell>
          <cell r="N132">
            <v>0</v>
          </cell>
          <cell r="O132">
            <v>0</v>
          </cell>
          <cell r="P132">
            <v>1</v>
          </cell>
          <cell r="Q132" t="str">
            <v>pRED</v>
          </cell>
        </row>
        <row r="133">
          <cell r="C133" t="str">
            <v>Durchfluss</v>
          </cell>
          <cell r="D133" t="str">
            <v>m3/h</v>
          </cell>
          <cell r="E133" t="str">
            <v>AE</v>
          </cell>
          <cell r="F133" t="str">
            <v>YY</v>
          </cell>
          <cell r="G133" t="str">
            <v>YYY</v>
          </cell>
          <cell r="H133" t="str">
            <v>BF</v>
          </cell>
          <cell r="I133" t="str">
            <v>NNN</v>
          </cell>
          <cell r="J133" t="str">
            <v>T</v>
          </cell>
          <cell r="K133" t="str">
            <v>N</v>
          </cell>
          <cell r="Q133" t="str">
            <v>pRED</v>
          </cell>
        </row>
        <row r="134">
          <cell r="A134" t="str">
            <v>O2</v>
          </cell>
          <cell r="B134" t="str">
            <v>O2-Messung</v>
          </cell>
          <cell r="C134" t="str">
            <v>Grenzwert 1</v>
          </cell>
          <cell r="D134" t="str">
            <v>Ein/Aus</v>
          </cell>
          <cell r="E134" t="str">
            <v>BE</v>
          </cell>
          <cell r="F134" t="str">
            <v>YY</v>
          </cell>
          <cell r="G134" t="str">
            <v>YYY</v>
          </cell>
          <cell r="H134" t="str">
            <v>BQ</v>
          </cell>
          <cell r="I134" t="str">
            <v>NNN</v>
          </cell>
          <cell r="J134" t="str">
            <v>R</v>
          </cell>
          <cell r="K134" t="str">
            <v>N</v>
          </cell>
          <cell r="L134">
            <v>4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 t="str">
            <v>pRED</v>
          </cell>
        </row>
        <row r="135">
          <cell r="C135" t="str">
            <v>Grenzwert 2</v>
          </cell>
          <cell r="D135" t="str">
            <v>Ein/Aus</v>
          </cell>
          <cell r="E135" t="str">
            <v>BE</v>
          </cell>
          <cell r="F135" t="str">
            <v>YY</v>
          </cell>
          <cell r="G135" t="str">
            <v>YYY</v>
          </cell>
          <cell r="H135" t="str">
            <v>BQ</v>
          </cell>
          <cell r="I135" t="str">
            <v>NNN</v>
          </cell>
          <cell r="J135" t="str">
            <v>R</v>
          </cell>
          <cell r="K135" t="str">
            <v>N</v>
          </cell>
          <cell r="Q135" t="str">
            <v>pRED</v>
          </cell>
        </row>
        <row r="136">
          <cell r="C136" t="str">
            <v>Grenzwertalarm</v>
          </cell>
          <cell r="D136" t="str">
            <v>Normal / Ausgelöst</v>
          </cell>
          <cell r="E136" t="str">
            <v>BE</v>
          </cell>
          <cell r="F136" t="str">
            <v>YY</v>
          </cell>
          <cell r="G136" t="str">
            <v>YYY</v>
          </cell>
          <cell r="H136" t="str">
            <v>BQ</v>
          </cell>
          <cell r="I136" t="str">
            <v>NNN</v>
          </cell>
          <cell r="J136" t="str">
            <v>R</v>
          </cell>
          <cell r="K136" t="str">
            <v>N</v>
          </cell>
          <cell r="Q136" t="str">
            <v>pRED</v>
          </cell>
        </row>
        <row r="137">
          <cell r="C137" t="str">
            <v>Technische Störung</v>
          </cell>
          <cell r="D137" t="str">
            <v>Normal / Ausgelöst</v>
          </cell>
          <cell r="E137" t="str">
            <v>BE</v>
          </cell>
          <cell r="F137" t="str">
            <v>YY</v>
          </cell>
          <cell r="G137" t="str">
            <v>YYY</v>
          </cell>
          <cell r="H137" t="str">
            <v>BQ</v>
          </cell>
          <cell r="I137" t="str">
            <v>NNN</v>
          </cell>
          <cell r="J137" t="str">
            <v>R</v>
          </cell>
          <cell r="K137" t="str">
            <v>N</v>
          </cell>
          <cell r="Q137" t="str">
            <v>pRED</v>
          </cell>
        </row>
        <row r="138">
          <cell r="A138" t="str">
            <v>ULK</v>
          </cell>
          <cell r="B138" t="str">
            <v>Umluftkühlgerät</v>
          </cell>
          <cell r="C138" t="str">
            <v>Sammelalarm</v>
          </cell>
          <cell r="D138" t="str">
            <v>Normal / Ausgelöst</v>
          </cell>
          <cell r="E138" t="str">
            <v>BE</v>
          </cell>
          <cell r="F138" t="str">
            <v>EQ</v>
          </cell>
          <cell r="G138" t="str">
            <v>NNN</v>
          </cell>
          <cell r="H138" t="str">
            <v>YY</v>
          </cell>
          <cell r="I138" t="str">
            <v>YYY</v>
          </cell>
          <cell r="J138" t="str">
            <v>R</v>
          </cell>
          <cell r="K138" t="str">
            <v>N</v>
          </cell>
          <cell r="L138">
            <v>2</v>
          </cell>
          <cell r="M138">
            <v>0</v>
          </cell>
          <cell r="N138">
            <v>1</v>
          </cell>
          <cell r="O138">
            <v>0</v>
          </cell>
          <cell r="P138">
            <v>0</v>
          </cell>
          <cell r="Q138" t="str">
            <v>pRED</v>
          </cell>
        </row>
        <row r="139">
          <cell r="C139" t="str">
            <v>Rückmeldung Betrieb</v>
          </cell>
          <cell r="D139" t="str">
            <v>Ein/Aus</v>
          </cell>
          <cell r="E139" t="str">
            <v>BE</v>
          </cell>
          <cell r="F139" t="str">
            <v>EQ</v>
          </cell>
          <cell r="G139" t="str">
            <v>NNN</v>
          </cell>
          <cell r="H139" t="str">
            <v>YY</v>
          </cell>
          <cell r="I139" t="str">
            <v>YYY</v>
          </cell>
          <cell r="J139" t="str">
            <v>R</v>
          </cell>
          <cell r="K139" t="str">
            <v>N</v>
          </cell>
          <cell r="Q139" t="str">
            <v>pRED</v>
          </cell>
        </row>
        <row r="140">
          <cell r="C140" t="str">
            <v>Betriebsstunden</v>
          </cell>
          <cell r="E140" t="str">
            <v>VZ</v>
          </cell>
          <cell r="F140" t="str">
            <v>EQ</v>
          </cell>
          <cell r="G140" t="str">
            <v>NNN</v>
          </cell>
          <cell r="H140" t="str">
            <v>YY</v>
          </cell>
          <cell r="I140" t="str">
            <v>YYY</v>
          </cell>
          <cell r="J140" t="str">
            <v>J</v>
          </cell>
          <cell r="K140" t="str">
            <v>N</v>
          </cell>
          <cell r="Q140" t="str">
            <v>pRED</v>
          </cell>
        </row>
        <row r="141">
          <cell r="C141" t="str">
            <v>Freigabe Ein</v>
          </cell>
          <cell r="D141" t="str">
            <v>Ein/Aus</v>
          </cell>
          <cell r="E141" t="str">
            <v>BA</v>
          </cell>
          <cell r="F141" t="str">
            <v>EQ</v>
          </cell>
          <cell r="G141" t="str">
            <v>NNN</v>
          </cell>
          <cell r="H141" t="str">
            <v>YY</v>
          </cell>
          <cell r="I141" t="str">
            <v>YYY</v>
          </cell>
          <cell r="J141" t="str">
            <v>E</v>
          </cell>
          <cell r="K141" t="str">
            <v>N</v>
          </cell>
          <cell r="Q141" t="str">
            <v>pRED</v>
          </cell>
        </row>
        <row r="142">
          <cell r="A142" t="str">
            <v>EXP</v>
          </cell>
          <cell r="B142" t="str">
            <v>Expansionsanlage</v>
          </cell>
          <cell r="C142" t="str">
            <v>Niveau tief</v>
          </cell>
          <cell r="D142" t="str">
            <v>Normal / Ausgelöst</v>
          </cell>
          <cell r="E142" t="str">
            <v>BE</v>
          </cell>
          <cell r="F142" t="str">
            <v>CM</v>
          </cell>
          <cell r="G142" t="str">
            <v>NNN</v>
          </cell>
          <cell r="H142" t="str">
            <v>YY</v>
          </cell>
          <cell r="I142" t="str">
            <v>YYY</v>
          </cell>
          <cell r="J142" t="str">
            <v>R</v>
          </cell>
          <cell r="K142" t="str">
            <v>N</v>
          </cell>
          <cell r="L142">
            <v>4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pRED</v>
          </cell>
        </row>
        <row r="143">
          <cell r="C143" t="str">
            <v>Niveau hoch</v>
          </cell>
          <cell r="D143" t="str">
            <v>Normal / Ausgelöst</v>
          </cell>
          <cell r="E143" t="str">
            <v>BE</v>
          </cell>
          <cell r="F143" t="str">
            <v>CM</v>
          </cell>
          <cell r="G143" t="str">
            <v>NNN</v>
          </cell>
          <cell r="H143" t="str">
            <v>YY</v>
          </cell>
          <cell r="I143" t="str">
            <v>YYY</v>
          </cell>
          <cell r="J143" t="str">
            <v>R</v>
          </cell>
          <cell r="K143" t="str">
            <v>N</v>
          </cell>
          <cell r="Q143" t="str">
            <v>pRED</v>
          </cell>
        </row>
        <row r="144">
          <cell r="C144" t="str">
            <v>Sammelstörung</v>
          </cell>
          <cell r="D144" t="str">
            <v>Normal / Ausgelöst</v>
          </cell>
          <cell r="E144" t="str">
            <v>BE</v>
          </cell>
          <cell r="F144" t="str">
            <v>CM</v>
          </cell>
          <cell r="G144" t="str">
            <v>NNN</v>
          </cell>
          <cell r="H144" t="str">
            <v>YY</v>
          </cell>
          <cell r="I144" t="str">
            <v>YYY</v>
          </cell>
          <cell r="J144" t="str">
            <v>R</v>
          </cell>
          <cell r="K144" t="str">
            <v>N</v>
          </cell>
          <cell r="Q144" t="str">
            <v>pRED</v>
          </cell>
        </row>
        <row r="145">
          <cell r="C145" t="str">
            <v>Kompressorstörung</v>
          </cell>
          <cell r="D145" t="str">
            <v>Normal / Ausgelöst</v>
          </cell>
          <cell r="E145" t="str">
            <v>BE</v>
          </cell>
          <cell r="F145" t="str">
            <v>CM</v>
          </cell>
          <cell r="G145" t="str">
            <v>NNN</v>
          </cell>
          <cell r="H145" t="str">
            <v>YY</v>
          </cell>
          <cell r="I145" t="str">
            <v>YYY</v>
          </cell>
          <cell r="J145" t="str">
            <v>R</v>
          </cell>
          <cell r="K145" t="str">
            <v>N</v>
          </cell>
          <cell r="Q145" t="str">
            <v>pRED</v>
          </cell>
        </row>
        <row r="146">
          <cell r="A146" t="str">
            <v>PA</v>
          </cell>
          <cell r="B146" t="str">
            <v>Pumpenanlage</v>
          </cell>
          <cell r="C146" t="str">
            <v>Niveau hoch</v>
          </cell>
          <cell r="D146" t="str">
            <v>Normal / Ausgelöst</v>
          </cell>
          <cell r="E146" t="str">
            <v>BE</v>
          </cell>
          <cell r="F146" t="str">
            <v>GP</v>
          </cell>
          <cell r="G146" t="str">
            <v>NNN</v>
          </cell>
          <cell r="H146" t="str">
            <v>YY</v>
          </cell>
          <cell r="I146" t="str">
            <v>YYY</v>
          </cell>
          <cell r="J146" t="str">
            <v>R</v>
          </cell>
          <cell r="K146" t="str">
            <v>N</v>
          </cell>
          <cell r="L146">
            <v>4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pRED</v>
          </cell>
        </row>
        <row r="147">
          <cell r="C147" t="str">
            <v>Vorortschalter</v>
          </cell>
          <cell r="D147" t="str">
            <v>Automat / Hand</v>
          </cell>
          <cell r="E147" t="str">
            <v>BE</v>
          </cell>
          <cell r="F147" t="str">
            <v>GP</v>
          </cell>
          <cell r="G147" t="str">
            <v>NNN</v>
          </cell>
          <cell r="H147" t="str">
            <v>YY</v>
          </cell>
          <cell r="I147" t="str">
            <v>YYY</v>
          </cell>
          <cell r="J147" t="str">
            <v>R</v>
          </cell>
          <cell r="K147" t="str">
            <v>N</v>
          </cell>
          <cell r="Q147" t="str">
            <v>pRED</v>
          </cell>
        </row>
        <row r="148">
          <cell r="C148" t="str">
            <v>RM Betrieb Pumpe</v>
          </cell>
          <cell r="D148" t="str">
            <v>Ein/Aus</v>
          </cell>
          <cell r="E148" t="str">
            <v>BE</v>
          </cell>
          <cell r="F148" t="str">
            <v>GP</v>
          </cell>
          <cell r="G148" t="str">
            <v>NNN</v>
          </cell>
          <cell r="H148" t="str">
            <v>YY</v>
          </cell>
          <cell r="I148" t="str">
            <v>YYY</v>
          </cell>
          <cell r="J148" t="str">
            <v>R</v>
          </cell>
          <cell r="K148" t="str">
            <v>N</v>
          </cell>
          <cell r="Q148" t="str">
            <v>pRED</v>
          </cell>
        </row>
        <row r="149">
          <cell r="C149" t="str">
            <v>Sammelstörung Pumpe</v>
          </cell>
          <cell r="D149" t="str">
            <v>Normal / Ausgelöst</v>
          </cell>
          <cell r="E149" t="str">
            <v>BE</v>
          </cell>
          <cell r="F149" t="str">
            <v>GP</v>
          </cell>
          <cell r="G149" t="str">
            <v>NNN</v>
          </cell>
          <cell r="H149" t="str">
            <v>YY</v>
          </cell>
          <cell r="I149" t="str">
            <v>YYY</v>
          </cell>
          <cell r="J149" t="str">
            <v>R</v>
          </cell>
          <cell r="K149" t="str">
            <v>N</v>
          </cell>
          <cell r="Q149" t="str">
            <v>pRED</v>
          </cell>
        </row>
        <row r="150">
          <cell r="A150" t="str">
            <v>DPA</v>
          </cell>
          <cell r="B150" t="str">
            <v>Doppelpumpen</v>
          </cell>
          <cell r="C150" t="str">
            <v>Niveau hoch</v>
          </cell>
          <cell r="D150" t="str">
            <v>Normal / Ausgelöst</v>
          </cell>
          <cell r="E150" t="str">
            <v>BE</v>
          </cell>
          <cell r="F150" t="str">
            <v>GP</v>
          </cell>
          <cell r="G150" t="str">
            <v>NNN</v>
          </cell>
          <cell r="H150" t="str">
            <v>YY</v>
          </cell>
          <cell r="I150" t="str">
            <v>YYY</v>
          </cell>
          <cell r="J150" t="str">
            <v>R</v>
          </cell>
          <cell r="K150" t="str">
            <v>N</v>
          </cell>
          <cell r="L150">
            <v>6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pRED</v>
          </cell>
        </row>
        <row r="151">
          <cell r="C151" t="str">
            <v>Vorortschalter</v>
          </cell>
          <cell r="D151" t="str">
            <v>Automat / Hand</v>
          </cell>
          <cell r="E151" t="str">
            <v>BE</v>
          </cell>
          <cell r="F151" t="str">
            <v>GP</v>
          </cell>
          <cell r="G151" t="str">
            <v>NNN</v>
          </cell>
          <cell r="H151" t="str">
            <v>YY</v>
          </cell>
          <cell r="I151" t="str">
            <v>YYY</v>
          </cell>
          <cell r="J151" t="str">
            <v>R</v>
          </cell>
          <cell r="K151" t="str">
            <v>N</v>
          </cell>
          <cell r="Q151" t="str">
            <v>pRED</v>
          </cell>
        </row>
        <row r="152">
          <cell r="C152" t="str">
            <v>RM Betrieb Pumpe 1</v>
          </cell>
          <cell r="D152" t="str">
            <v>Ein/Aus</v>
          </cell>
          <cell r="E152" t="str">
            <v>BE</v>
          </cell>
          <cell r="F152" t="str">
            <v>GP</v>
          </cell>
          <cell r="G152" t="str">
            <v>NNN</v>
          </cell>
          <cell r="H152" t="str">
            <v>YY</v>
          </cell>
          <cell r="I152" t="str">
            <v>YYY</v>
          </cell>
          <cell r="J152" t="str">
            <v>R</v>
          </cell>
          <cell r="K152" t="str">
            <v>N</v>
          </cell>
          <cell r="Q152" t="str">
            <v>pRED</v>
          </cell>
        </row>
        <row r="153">
          <cell r="C153" t="str">
            <v>Störung Pumpe 1</v>
          </cell>
          <cell r="D153" t="str">
            <v>Normal / Ausgelöst</v>
          </cell>
          <cell r="E153" t="str">
            <v>BE</v>
          </cell>
          <cell r="F153" t="str">
            <v>GP</v>
          </cell>
          <cell r="G153" t="str">
            <v>NNN</v>
          </cell>
          <cell r="H153" t="str">
            <v>YY</v>
          </cell>
          <cell r="I153" t="str">
            <v>YYY</v>
          </cell>
          <cell r="J153" t="str">
            <v>R</v>
          </cell>
          <cell r="K153" t="str">
            <v>N</v>
          </cell>
          <cell r="Q153" t="str">
            <v>pRED</v>
          </cell>
        </row>
        <row r="154">
          <cell r="C154" t="str">
            <v>Betriebsstunden Pumpe 1</v>
          </cell>
          <cell r="D154" t="str">
            <v>Betriebsstunden</v>
          </cell>
          <cell r="E154" t="str">
            <v>VZ</v>
          </cell>
          <cell r="F154" t="str">
            <v>GP</v>
          </cell>
          <cell r="G154" t="str">
            <v>NNN</v>
          </cell>
          <cell r="H154" t="str">
            <v>YY</v>
          </cell>
          <cell r="I154" t="str">
            <v>YYY</v>
          </cell>
          <cell r="J154" t="str">
            <v>J</v>
          </cell>
          <cell r="K154" t="str">
            <v>N</v>
          </cell>
          <cell r="Q154" t="str">
            <v>pRED</v>
          </cell>
        </row>
        <row r="155">
          <cell r="C155" t="str">
            <v>RM Betrieb Pumpe 2</v>
          </cell>
          <cell r="D155" t="str">
            <v>RM Betrieb</v>
          </cell>
          <cell r="E155" t="str">
            <v>BE</v>
          </cell>
          <cell r="F155" t="str">
            <v>GP</v>
          </cell>
          <cell r="G155" t="str">
            <v>NNN</v>
          </cell>
          <cell r="H155" t="str">
            <v>YY</v>
          </cell>
          <cell r="I155" t="str">
            <v>YYY</v>
          </cell>
          <cell r="J155" t="str">
            <v>R</v>
          </cell>
          <cell r="K155" t="str">
            <v>N</v>
          </cell>
          <cell r="Q155" t="str">
            <v>pRED</v>
          </cell>
        </row>
        <row r="156">
          <cell r="C156" t="str">
            <v>Störung Pumpe 2</v>
          </cell>
          <cell r="D156" t="str">
            <v>Störung</v>
          </cell>
          <cell r="E156" t="str">
            <v>BE</v>
          </cell>
          <cell r="F156" t="str">
            <v>GP</v>
          </cell>
          <cell r="G156" t="str">
            <v>NNN</v>
          </cell>
          <cell r="H156" t="str">
            <v>YY</v>
          </cell>
          <cell r="I156" t="str">
            <v>YYY</v>
          </cell>
          <cell r="J156" t="str">
            <v>R</v>
          </cell>
          <cell r="K156" t="str">
            <v>N</v>
          </cell>
          <cell r="Q156" t="str">
            <v>pRED</v>
          </cell>
        </row>
        <row r="157">
          <cell r="C157" t="str">
            <v>Betriebsstunden Pumpe 2</v>
          </cell>
          <cell r="D157" t="str">
            <v>Betriebsstunden</v>
          </cell>
          <cell r="E157" t="str">
            <v>VZ</v>
          </cell>
          <cell r="F157" t="str">
            <v>GP</v>
          </cell>
          <cell r="G157" t="str">
            <v>NNN</v>
          </cell>
          <cell r="H157" t="str">
            <v>YY</v>
          </cell>
          <cell r="I157" t="str">
            <v>YYY</v>
          </cell>
          <cell r="J157" t="str">
            <v>J</v>
          </cell>
          <cell r="K157" t="str">
            <v>N</v>
          </cell>
          <cell r="Q157" t="str">
            <v>pRED</v>
          </cell>
        </row>
        <row r="158">
          <cell r="A158" t="str">
            <v>AS</v>
          </cell>
          <cell r="B158" t="str">
            <v>Automationsstation</v>
          </cell>
          <cell r="C158" t="str">
            <v>Spannungsüberwachung</v>
          </cell>
          <cell r="D158" t="str">
            <v>Normal / Ausgelöst</v>
          </cell>
          <cell r="E158" t="str">
            <v>BE</v>
          </cell>
          <cell r="F158" t="str">
            <v>YY</v>
          </cell>
          <cell r="G158" t="str">
            <v>YYY</v>
          </cell>
          <cell r="H158" t="str">
            <v>KF</v>
          </cell>
          <cell r="I158" t="str">
            <v>YYY</v>
          </cell>
          <cell r="J158" t="str">
            <v>R</v>
          </cell>
          <cell r="K158" t="str">
            <v>N</v>
          </cell>
          <cell r="L158">
            <v>2</v>
          </cell>
          <cell r="M158">
            <v>0</v>
          </cell>
          <cell r="N158">
            <v>1</v>
          </cell>
          <cell r="O158">
            <v>0</v>
          </cell>
          <cell r="P158">
            <v>0</v>
          </cell>
          <cell r="Q158" t="str">
            <v>pRED</v>
          </cell>
        </row>
        <row r="159">
          <cell r="C159" t="str">
            <v>Sammelalarm AZ</v>
          </cell>
          <cell r="D159" t="str">
            <v>Normal / Ausgelöst</v>
          </cell>
          <cell r="E159" t="str">
            <v>BE</v>
          </cell>
          <cell r="F159" t="str">
            <v>YY</v>
          </cell>
          <cell r="G159" t="str">
            <v>YYY</v>
          </cell>
          <cell r="H159" t="str">
            <v>KF</v>
          </cell>
          <cell r="I159" t="str">
            <v>YYY</v>
          </cell>
          <cell r="J159" t="str">
            <v>R</v>
          </cell>
          <cell r="K159" t="str">
            <v>N</v>
          </cell>
          <cell r="Q159" t="str">
            <v>pRED</v>
          </cell>
        </row>
        <row r="160">
          <cell r="C160" t="str">
            <v>Watchdog</v>
          </cell>
          <cell r="D160" t="str">
            <v>Normal / Ausgelöst</v>
          </cell>
          <cell r="E160" t="str">
            <v>BA</v>
          </cell>
          <cell r="F160" t="str">
            <v>YY</v>
          </cell>
          <cell r="G160" t="str">
            <v>YYY</v>
          </cell>
          <cell r="H160" t="str">
            <v>KF</v>
          </cell>
          <cell r="I160" t="str">
            <v>YYY</v>
          </cell>
          <cell r="J160" t="str">
            <v>E</v>
          </cell>
          <cell r="K160" t="str">
            <v>N</v>
          </cell>
          <cell r="Q160" t="str">
            <v>pRED</v>
          </cell>
        </row>
        <row r="161">
          <cell r="A161" t="str">
            <v>TÜR</v>
          </cell>
          <cell r="B161" t="str">
            <v>Türüberwachung</v>
          </cell>
          <cell r="C161" t="str">
            <v xml:space="preserve">Türalarm </v>
          </cell>
          <cell r="D161" t="str">
            <v>Normal / Ausgelöst</v>
          </cell>
          <cell r="E161" t="str">
            <v>BE</v>
          </cell>
          <cell r="F161" t="str">
            <v>YY</v>
          </cell>
          <cell r="G161" t="str">
            <v>YYY</v>
          </cell>
          <cell r="H161" t="str">
            <v>XG</v>
          </cell>
          <cell r="I161" t="str">
            <v>NNN</v>
          </cell>
          <cell r="J161" t="str">
            <v>R</v>
          </cell>
          <cell r="K161" t="str">
            <v>N</v>
          </cell>
          <cell r="L161">
            <v>1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pRED</v>
          </cell>
        </row>
        <row r="162">
          <cell r="A162" t="str">
            <v>ZUKO</v>
          </cell>
          <cell r="B162" t="str">
            <v>Zutrittskontrolle</v>
          </cell>
          <cell r="C162" t="str">
            <v xml:space="preserve">Alarm </v>
          </cell>
          <cell r="D162" t="str">
            <v>Normal / Ausgelöst</v>
          </cell>
          <cell r="E162" t="str">
            <v>BE</v>
          </cell>
          <cell r="F162" t="str">
            <v>YY</v>
          </cell>
          <cell r="G162" t="str">
            <v>YYY</v>
          </cell>
          <cell r="H162" t="str">
            <v>XG</v>
          </cell>
          <cell r="I162" t="str">
            <v>NNN</v>
          </cell>
          <cell r="J162" t="str">
            <v>R</v>
          </cell>
          <cell r="K162" t="str">
            <v>N</v>
          </cell>
          <cell r="L162">
            <v>1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pRED</v>
          </cell>
        </row>
        <row r="163">
          <cell r="A163" t="str">
            <v>WLÜ</v>
          </cell>
          <cell r="B163" t="str">
            <v>Wasserleckageüberwachung</v>
          </cell>
          <cell r="C163" t="str">
            <v>Leckagealarm</v>
          </cell>
          <cell r="D163" t="str">
            <v>Normal / Ausgelöst</v>
          </cell>
          <cell r="E163" t="str">
            <v>BE</v>
          </cell>
          <cell r="F163" t="str">
            <v>YY</v>
          </cell>
          <cell r="G163" t="str">
            <v>YYY</v>
          </cell>
          <cell r="H163" t="str">
            <v>BM</v>
          </cell>
          <cell r="I163" t="str">
            <v>NNN</v>
          </cell>
          <cell r="J163" t="str">
            <v>R</v>
          </cell>
          <cell r="K163" t="str">
            <v>N</v>
          </cell>
          <cell r="L163">
            <v>1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pRED</v>
          </cell>
        </row>
        <row r="164">
          <cell r="A164" t="str">
            <v>RWA</v>
          </cell>
          <cell r="B164" t="str">
            <v>Rauch- und Wärmeabzug</v>
          </cell>
          <cell r="C164" t="str">
            <v>Störung</v>
          </cell>
          <cell r="D164" t="str">
            <v>Normal / Ausgelöst</v>
          </cell>
          <cell r="E164" t="str">
            <v>BE</v>
          </cell>
          <cell r="F164" t="str">
            <v>YY</v>
          </cell>
          <cell r="G164" t="str">
            <v>YYY</v>
          </cell>
          <cell r="H164" t="str">
            <v>XG</v>
          </cell>
          <cell r="I164" t="str">
            <v>NNN</v>
          </cell>
          <cell r="J164" t="str">
            <v>R</v>
          </cell>
          <cell r="K164" t="str">
            <v>N</v>
          </cell>
          <cell r="L164">
            <v>1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pRED</v>
          </cell>
        </row>
        <row r="165">
          <cell r="A165" t="str">
            <v>RVA</v>
          </cell>
          <cell r="B165" t="str">
            <v>Rauchverdrängungsanlage</v>
          </cell>
          <cell r="C165" t="str">
            <v>Betrieb</v>
          </cell>
          <cell r="D165" t="str">
            <v>Normal / Ausgelöst</v>
          </cell>
          <cell r="E165" t="str">
            <v>BE</v>
          </cell>
          <cell r="F165" t="str">
            <v>YY</v>
          </cell>
          <cell r="G165" t="str">
            <v>YYY</v>
          </cell>
          <cell r="H165" t="str">
            <v>XG</v>
          </cell>
          <cell r="I165" t="str">
            <v>NNN</v>
          </cell>
          <cell r="J165" t="str">
            <v>R</v>
          </cell>
          <cell r="K165" t="str">
            <v>N</v>
          </cell>
          <cell r="L165">
            <v>2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pRED</v>
          </cell>
        </row>
        <row r="166">
          <cell r="C166" t="str">
            <v>Sammelstörung</v>
          </cell>
          <cell r="D166" t="str">
            <v>Normal / Ausgelöst</v>
          </cell>
          <cell r="E166" t="str">
            <v>BE</v>
          </cell>
          <cell r="F166" t="str">
            <v>YY</v>
          </cell>
          <cell r="G166" t="str">
            <v>YYY</v>
          </cell>
          <cell r="H166" t="str">
            <v>XG</v>
          </cell>
          <cell r="I166" t="str">
            <v>NNN</v>
          </cell>
          <cell r="J166" t="str">
            <v>R</v>
          </cell>
          <cell r="K166" t="str">
            <v>N</v>
          </cell>
          <cell r="Q166" t="str">
            <v>pRED</v>
          </cell>
        </row>
        <row r="167">
          <cell r="A167" t="str">
            <v>KR</v>
          </cell>
          <cell r="B167" t="str">
            <v>Kühlraum</v>
          </cell>
          <cell r="C167" t="str">
            <v>Sammelalarm</v>
          </cell>
          <cell r="D167" t="str">
            <v>Normal / Ausgelöst</v>
          </cell>
          <cell r="E167" t="str">
            <v>BE</v>
          </cell>
          <cell r="F167" t="str">
            <v>YY</v>
          </cell>
          <cell r="G167" t="str">
            <v>YYY</v>
          </cell>
          <cell r="H167" t="str">
            <v>XG</v>
          </cell>
          <cell r="I167" t="str">
            <v>NNN</v>
          </cell>
          <cell r="J167" t="str">
            <v>R</v>
          </cell>
          <cell r="K167" t="str">
            <v>N</v>
          </cell>
          <cell r="L167">
            <v>2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pRED</v>
          </cell>
        </row>
        <row r="168">
          <cell r="C168" t="str">
            <v>Nottaster</v>
          </cell>
          <cell r="D168" t="str">
            <v>Normal / Ausgelöst</v>
          </cell>
          <cell r="E168" t="str">
            <v>BE</v>
          </cell>
          <cell r="F168" t="str">
            <v>YY</v>
          </cell>
          <cell r="G168" t="str">
            <v>YYY</v>
          </cell>
          <cell r="H168" t="str">
            <v>XG</v>
          </cell>
          <cell r="I168" t="str">
            <v>NNN</v>
          </cell>
          <cell r="J168" t="str">
            <v>R</v>
          </cell>
          <cell r="K168" t="str">
            <v>N</v>
          </cell>
          <cell r="Q168" t="str">
            <v>pRED</v>
          </cell>
        </row>
        <row r="169">
          <cell r="A169" t="str">
            <v>TKR</v>
          </cell>
          <cell r="B169" t="str">
            <v>Tiefkühlraum</v>
          </cell>
          <cell r="C169" t="str">
            <v>Sammelalarm</v>
          </cell>
          <cell r="D169" t="str">
            <v>Normal / Ausgelöst</v>
          </cell>
          <cell r="E169" t="str">
            <v>BE</v>
          </cell>
          <cell r="F169" t="str">
            <v>YY</v>
          </cell>
          <cell r="G169" t="str">
            <v>YYY</v>
          </cell>
          <cell r="H169" t="str">
            <v>XG</v>
          </cell>
          <cell r="I169" t="str">
            <v>NNN</v>
          </cell>
          <cell r="J169" t="str">
            <v>R</v>
          </cell>
          <cell r="K169" t="str">
            <v>N</v>
          </cell>
          <cell r="L169">
            <v>2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pRED</v>
          </cell>
        </row>
        <row r="170">
          <cell r="C170" t="str">
            <v>Nottaster</v>
          </cell>
          <cell r="D170" t="str">
            <v>Normal / Ausgelöst</v>
          </cell>
          <cell r="E170" t="str">
            <v>BE</v>
          </cell>
          <cell r="F170" t="str">
            <v>YY</v>
          </cell>
          <cell r="G170" t="str">
            <v>YYY</v>
          </cell>
          <cell r="H170" t="str">
            <v>XG</v>
          </cell>
          <cell r="I170" t="str">
            <v>NNN</v>
          </cell>
          <cell r="J170" t="str">
            <v>R</v>
          </cell>
          <cell r="K170" t="str">
            <v>N</v>
          </cell>
          <cell r="Q170" t="str">
            <v>pRED</v>
          </cell>
        </row>
        <row r="171">
          <cell r="A171" t="str">
            <v>USV1</v>
          </cell>
          <cell r="B171" t="str">
            <v xml:space="preserve">USV </v>
          </cell>
          <cell r="C171" t="str">
            <v>Sammelstörung</v>
          </cell>
          <cell r="D171" t="str">
            <v>Normal / Ausgelöst</v>
          </cell>
          <cell r="E171" t="str">
            <v>BE</v>
          </cell>
          <cell r="F171" t="str">
            <v>YY</v>
          </cell>
          <cell r="G171" t="str">
            <v>YYY</v>
          </cell>
          <cell r="H171" t="str">
            <v>XG</v>
          </cell>
          <cell r="I171" t="str">
            <v>NNN</v>
          </cell>
          <cell r="J171" t="str">
            <v>R</v>
          </cell>
          <cell r="K171" t="str">
            <v>N</v>
          </cell>
          <cell r="L171">
            <v>3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pRED</v>
          </cell>
        </row>
        <row r="172">
          <cell r="C172" t="str">
            <v>Batteriebetrieb</v>
          </cell>
          <cell r="D172" t="str">
            <v>Ein/Aus</v>
          </cell>
          <cell r="E172" t="str">
            <v>BE</v>
          </cell>
          <cell r="F172" t="str">
            <v>YY</v>
          </cell>
          <cell r="G172" t="str">
            <v>YYY</v>
          </cell>
          <cell r="H172" t="str">
            <v>XG</v>
          </cell>
          <cell r="I172" t="str">
            <v>NNN</v>
          </cell>
          <cell r="J172" t="str">
            <v>R</v>
          </cell>
          <cell r="K172" t="str">
            <v>N</v>
          </cell>
          <cell r="Q172" t="str">
            <v>pRED</v>
          </cell>
        </row>
        <row r="173">
          <cell r="C173" t="str">
            <v>Batterie bald leer</v>
          </cell>
          <cell r="D173" t="str">
            <v>Ein/Aus</v>
          </cell>
          <cell r="E173" t="str">
            <v>BE</v>
          </cell>
          <cell r="F173" t="str">
            <v>YY</v>
          </cell>
          <cell r="G173" t="str">
            <v>YYY</v>
          </cell>
          <cell r="H173" t="str">
            <v>XG</v>
          </cell>
          <cell r="I173" t="str">
            <v>NNN</v>
          </cell>
          <cell r="J173" t="str">
            <v>R</v>
          </cell>
          <cell r="K173" t="str">
            <v>N</v>
          </cell>
          <cell r="Q173" t="str">
            <v>pRED</v>
          </cell>
        </row>
        <row r="174">
          <cell r="A174" t="str">
            <v>BLIND</v>
          </cell>
          <cell r="B174" t="str">
            <v>Blindstromkompensationsanlage</v>
          </cell>
          <cell r="C174" t="str">
            <v>Sammelalarm</v>
          </cell>
          <cell r="D174" t="str">
            <v>Normal / Ausgelöst</v>
          </cell>
          <cell r="E174" t="str">
            <v>BE</v>
          </cell>
          <cell r="F174" t="str">
            <v>YY</v>
          </cell>
          <cell r="G174" t="str">
            <v>YYY</v>
          </cell>
          <cell r="H174" t="str">
            <v>XG</v>
          </cell>
          <cell r="I174" t="str">
            <v>NNN</v>
          </cell>
          <cell r="J174" t="str">
            <v>R</v>
          </cell>
          <cell r="K174" t="str">
            <v>N</v>
          </cell>
          <cell r="L174">
            <v>1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pRED</v>
          </cell>
        </row>
        <row r="175">
          <cell r="A175" t="str">
            <v>LIFT</v>
          </cell>
          <cell r="B175" t="str">
            <v>Lift</v>
          </cell>
          <cell r="C175" t="str">
            <v>Technische Störung</v>
          </cell>
          <cell r="D175" t="str">
            <v>Normal / Ausgelöst</v>
          </cell>
          <cell r="E175" t="str">
            <v>BE</v>
          </cell>
          <cell r="F175" t="str">
            <v>YY</v>
          </cell>
          <cell r="G175" t="str">
            <v>YYY</v>
          </cell>
          <cell r="H175" t="str">
            <v>XG</v>
          </cell>
          <cell r="I175" t="str">
            <v>NNN</v>
          </cell>
          <cell r="J175" t="str">
            <v>R</v>
          </cell>
          <cell r="K175" t="str">
            <v>N</v>
          </cell>
          <cell r="L175">
            <v>1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pRED</v>
          </cell>
        </row>
        <row r="176">
          <cell r="A176" t="str">
            <v>Storen</v>
          </cell>
          <cell r="B176" t="str">
            <v>Storensteuerung</v>
          </cell>
          <cell r="C176" t="str">
            <v>technische Störung</v>
          </cell>
          <cell r="D176" t="str">
            <v>Normal / Ausgelöst</v>
          </cell>
          <cell r="E176" t="str">
            <v>BE</v>
          </cell>
          <cell r="F176" t="str">
            <v>YY</v>
          </cell>
          <cell r="G176" t="str">
            <v>YYY</v>
          </cell>
          <cell r="H176" t="str">
            <v>XG</v>
          </cell>
          <cell r="I176" t="str">
            <v>NNN</v>
          </cell>
          <cell r="J176" t="str">
            <v>R</v>
          </cell>
          <cell r="K176" t="str">
            <v>N</v>
          </cell>
          <cell r="L176">
            <v>2</v>
          </cell>
          <cell r="M176">
            <v>0</v>
          </cell>
          <cell r="N176">
            <v>29</v>
          </cell>
          <cell r="O176">
            <v>0</v>
          </cell>
          <cell r="P176">
            <v>0</v>
          </cell>
          <cell r="Q176" t="str">
            <v>pRED</v>
          </cell>
        </row>
        <row r="177">
          <cell r="C177" t="str">
            <v xml:space="preserve">Alarm </v>
          </cell>
          <cell r="D177" t="str">
            <v>Normal / Ausgelöst</v>
          </cell>
          <cell r="E177" t="str">
            <v>BE</v>
          </cell>
          <cell r="F177" t="str">
            <v>YY</v>
          </cell>
          <cell r="G177" t="str">
            <v>YYY</v>
          </cell>
          <cell r="H177" t="str">
            <v>XG</v>
          </cell>
          <cell r="I177" t="str">
            <v>NNN</v>
          </cell>
          <cell r="J177" t="str">
            <v>R</v>
          </cell>
          <cell r="K177" t="str">
            <v>N</v>
          </cell>
          <cell r="Q177" t="str">
            <v>pRED</v>
          </cell>
        </row>
        <row r="178">
          <cell r="C178" t="str">
            <v>Zentralbefehle</v>
          </cell>
          <cell r="D178" t="str">
            <v>Ein/Aus</v>
          </cell>
          <cell r="E178" t="str">
            <v>BA</v>
          </cell>
          <cell r="F178" t="str">
            <v>YY</v>
          </cell>
          <cell r="G178" t="str">
            <v>YYY</v>
          </cell>
          <cell r="H178" t="str">
            <v>XG</v>
          </cell>
          <cell r="I178" t="str">
            <v>NNN</v>
          </cell>
          <cell r="J178" t="str">
            <v>E</v>
          </cell>
          <cell r="K178" t="str">
            <v>N</v>
          </cell>
          <cell r="Q178" t="str">
            <v>pRED</v>
          </cell>
        </row>
        <row r="179">
          <cell r="A179" t="str">
            <v>SCH</v>
          </cell>
          <cell r="B179" t="str">
            <v>Schalter</v>
          </cell>
          <cell r="C179" t="str">
            <v>Digitaleingang</v>
          </cell>
          <cell r="D179" t="str">
            <v>Aus / Ein</v>
          </cell>
          <cell r="E179" t="str">
            <v>BE</v>
          </cell>
          <cell r="F179" t="str">
            <v>YY</v>
          </cell>
          <cell r="G179" t="str">
            <v>YYY</v>
          </cell>
          <cell r="H179" t="str">
            <v>SF</v>
          </cell>
          <cell r="I179" t="str">
            <v>NNN</v>
          </cell>
          <cell r="J179" t="str">
            <v>R</v>
          </cell>
          <cell r="K179" t="str">
            <v>N</v>
          </cell>
          <cell r="L179">
            <v>1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pRED</v>
          </cell>
        </row>
        <row r="180">
          <cell r="A180" t="str">
            <v>ML</v>
          </cell>
          <cell r="B180" t="str">
            <v>Meldeleuchte</v>
          </cell>
          <cell r="C180" t="str">
            <v>Digitalausgang</v>
          </cell>
          <cell r="D180" t="str">
            <v>Normal / Ausgelöst</v>
          </cell>
          <cell r="E180" t="str">
            <v>BA</v>
          </cell>
          <cell r="F180" t="str">
            <v>YY</v>
          </cell>
          <cell r="G180" t="str">
            <v>YYY</v>
          </cell>
          <cell r="H180" t="str">
            <v>PG</v>
          </cell>
          <cell r="I180" t="str">
            <v>NNN</v>
          </cell>
          <cell r="J180" t="str">
            <v>E</v>
          </cell>
          <cell r="K180" t="str">
            <v>N</v>
          </cell>
          <cell r="L180">
            <v>0</v>
          </cell>
          <cell r="M180">
            <v>0</v>
          </cell>
          <cell r="N180">
            <v>1</v>
          </cell>
          <cell r="O180">
            <v>0</v>
          </cell>
          <cell r="P180">
            <v>0</v>
          </cell>
          <cell r="Q180" t="str">
            <v>pRED</v>
          </cell>
        </row>
        <row r="181">
          <cell r="A181" t="str">
            <v>BE</v>
          </cell>
          <cell r="B181" t="str">
            <v>Divers</v>
          </cell>
          <cell r="C181" t="str">
            <v>Binärer Eingang</v>
          </cell>
          <cell r="E181" t="str">
            <v>BE</v>
          </cell>
          <cell r="F181" t="str">
            <v>AA</v>
          </cell>
          <cell r="G181" t="str">
            <v>NNN</v>
          </cell>
          <cell r="H181" t="str">
            <v>AA</v>
          </cell>
          <cell r="I181" t="str">
            <v>NNN</v>
          </cell>
          <cell r="J181" t="str">
            <v>R</v>
          </cell>
          <cell r="K181" t="str">
            <v>N</v>
          </cell>
          <cell r="L181">
            <v>1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pRED</v>
          </cell>
        </row>
        <row r="182">
          <cell r="A182" t="str">
            <v>2BE</v>
          </cell>
          <cell r="B182" t="str">
            <v>Divers</v>
          </cell>
          <cell r="C182" t="str">
            <v>2 Binäre Eingänge</v>
          </cell>
          <cell r="E182" t="str">
            <v>BE</v>
          </cell>
          <cell r="F182" t="str">
            <v>AA</v>
          </cell>
          <cell r="G182" t="str">
            <v>NNN</v>
          </cell>
          <cell r="H182" t="str">
            <v>AA</v>
          </cell>
          <cell r="I182" t="str">
            <v>NNN</v>
          </cell>
          <cell r="J182" t="str">
            <v>R</v>
          </cell>
          <cell r="K182" t="str">
            <v>N</v>
          </cell>
          <cell r="L182">
            <v>2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pRED</v>
          </cell>
        </row>
        <row r="183">
          <cell r="A183" t="str">
            <v>3BE</v>
          </cell>
          <cell r="B183" t="str">
            <v>Divers</v>
          </cell>
          <cell r="C183" t="str">
            <v>3 Binäre Eingänge</v>
          </cell>
          <cell r="E183" t="str">
            <v>BE</v>
          </cell>
          <cell r="F183" t="str">
            <v>AA</v>
          </cell>
          <cell r="G183" t="str">
            <v>NNN</v>
          </cell>
          <cell r="H183" t="str">
            <v>AA</v>
          </cell>
          <cell r="I183" t="str">
            <v>NNN</v>
          </cell>
          <cell r="J183" t="str">
            <v>R</v>
          </cell>
          <cell r="K183" t="str">
            <v>N</v>
          </cell>
          <cell r="L183">
            <v>3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pRED</v>
          </cell>
        </row>
        <row r="184">
          <cell r="A184" t="str">
            <v>BA</v>
          </cell>
          <cell r="B184" t="str">
            <v>Divers</v>
          </cell>
          <cell r="C184" t="str">
            <v>Binärer Ausgang</v>
          </cell>
          <cell r="E184" t="str">
            <v>BA</v>
          </cell>
          <cell r="F184" t="str">
            <v>AA</v>
          </cell>
          <cell r="G184" t="str">
            <v>NNN</v>
          </cell>
          <cell r="H184" t="str">
            <v>AA</v>
          </cell>
          <cell r="I184" t="str">
            <v>NNN</v>
          </cell>
          <cell r="J184" t="str">
            <v>E</v>
          </cell>
          <cell r="K184" t="str">
            <v>N</v>
          </cell>
          <cell r="L184">
            <v>0</v>
          </cell>
          <cell r="M184">
            <v>0</v>
          </cell>
          <cell r="N184">
            <v>1</v>
          </cell>
          <cell r="O184">
            <v>0</v>
          </cell>
          <cell r="P184">
            <v>0</v>
          </cell>
          <cell r="Q184" t="str">
            <v>pRED</v>
          </cell>
        </row>
        <row r="185">
          <cell r="A185" t="str">
            <v>AE</v>
          </cell>
          <cell r="B185" t="str">
            <v>Divers</v>
          </cell>
          <cell r="C185" t="str">
            <v>Analoger Eingang</v>
          </cell>
          <cell r="E185" t="str">
            <v>AE</v>
          </cell>
          <cell r="F185" t="str">
            <v>AA</v>
          </cell>
          <cell r="G185" t="str">
            <v>NNN</v>
          </cell>
          <cell r="H185" t="str">
            <v>AA</v>
          </cell>
          <cell r="I185" t="str">
            <v>NNN</v>
          </cell>
          <cell r="J185" t="str">
            <v>T</v>
          </cell>
          <cell r="K185" t="str">
            <v>N</v>
          </cell>
          <cell r="L185">
            <v>0</v>
          </cell>
          <cell r="M185">
            <v>1</v>
          </cell>
          <cell r="N185">
            <v>0</v>
          </cell>
          <cell r="O185">
            <v>0</v>
          </cell>
          <cell r="P185">
            <v>0</v>
          </cell>
          <cell r="Q185" t="str">
            <v>pRED</v>
          </cell>
        </row>
        <row r="186">
          <cell r="A186" t="str">
            <v>AA</v>
          </cell>
          <cell r="B186" t="str">
            <v>Divers</v>
          </cell>
          <cell r="C186" t="str">
            <v>Analoger Ausgang</v>
          </cell>
          <cell r="E186" t="str">
            <v>AA</v>
          </cell>
          <cell r="F186" t="str">
            <v>AA</v>
          </cell>
          <cell r="G186" t="str">
            <v>NNN</v>
          </cell>
          <cell r="H186" t="str">
            <v>AA</v>
          </cell>
          <cell r="I186" t="str">
            <v>NNN</v>
          </cell>
          <cell r="J186" t="str">
            <v>D</v>
          </cell>
          <cell r="K186" t="str">
            <v>N</v>
          </cell>
          <cell r="L186">
            <v>0</v>
          </cell>
          <cell r="M186">
            <v>0</v>
          </cell>
          <cell r="N186">
            <v>0</v>
          </cell>
          <cell r="O186">
            <v>1</v>
          </cell>
          <cell r="P186">
            <v>0</v>
          </cell>
          <cell r="Q186" t="str">
            <v>pRED</v>
          </cell>
        </row>
        <row r="187">
          <cell r="A187" t="str">
            <v>ZE</v>
          </cell>
          <cell r="B187" t="str">
            <v>Divers</v>
          </cell>
          <cell r="C187" t="str">
            <v>Zähler Eingang</v>
          </cell>
          <cell r="E187" t="str">
            <v>ZE</v>
          </cell>
          <cell r="F187" t="str">
            <v>AA</v>
          </cell>
          <cell r="G187" t="str">
            <v>NNN</v>
          </cell>
          <cell r="H187" t="str">
            <v>AA</v>
          </cell>
          <cell r="I187" t="str">
            <v>NNN</v>
          </cell>
          <cell r="J187" t="str">
            <v>Z</v>
          </cell>
          <cell r="K187" t="str">
            <v>N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1</v>
          </cell>
          <cell r="Q187" t="str">
            <v>pRED</v>
          </cell>
        </row>
        <row r="188">
          <cell r="Q188" t="str">
            <v>pRED</v>
          </cell>
        </row>
        <row r="189">
          <cell r="B189" t="str">
            <v>Speziell für Raumautomation:</v>
          </cell>
          <cell r="Q189" t="str">
            <v>pRED</v>
          </cell>
        </row>
        <row r="190">
          <cell r="B190" t="str">
            <v>Raumbedieneinheit</v>
          </cell>
          <cell r="F190" t="str">
            <v>YY</v>
          </cell>
          <cell r="G190" t="str">
            <v>YYY</v>
          </cell>
          <cell r="H190" t="str">
            <v>SF</v>
          </cell>
          <cell r="I190" t="str">
            <v>NNN</v>
          </cell>
          <cell r="Q190" t="str">
            <v>pRED</v>
          </cell>
        </row>
        <row r="191">
          <cell r="B191" t="str">
            <v>Antrieb Sonnenschutz</v>
          </cell>
          <cell r="F191" t="str">
            <v>RQ</v>
          </cell>
          <cell r="G191" t="str">
            <v>NNN</v>
          </cell>
          <cell r="H191" t="str">
            <v>MA</v>
          </cell>
          <cell r="I191" t="str">
            <v>NNN</v>
          </cell>
          <cell r="Q191" t="str">
            <v>pRED</v>
          </cell>
        </row>
        <row r="192">
          <cell r="B192" t="str">
            <v>Antrieb Blendschutz</v>
          </cell>
          <cell r="F192" t="str">
            <v>RQ</v>
          </cell>
          <cell r="G192" t="str">
            <v>NNN</v>
          </cell>
          <cell r="H192" t="str">
            <v>MA</v>
          </cell>
          <cell r="I192" t="str">
            <v>NNN</v>
          </cell>
          <cell r="Q192" t="str">
            <v>pRED</v>
          </cell>
        </row>
        <row r="193">
          <cell r="B193" t="str">
            <v>Aktor Sonnenschutz</v>
          </cell>
          <cell r="F193" t="str">
            <v>RQ</v>
          </cell>
          <cell r="G193" t="str">
            <v>NNN</v>
          </cell>
          <cell r="H193" t="str">
            <v>KF</v>
          </cell>
          <cell r="I193" t="str">
            <v>NNN</v>
          </cell>
          <cell r="Q193" t="str">
            <v>pRED</v>
          </cell>
        </row>
        <row r="194">
          <cell r="B194" t="str">
            <v>Aktor Blendschutz</v>
          </cell>
          <cell r="F194" t="str">
            <v>RQ</v>
          </cell>
          <cell r="G194" t="str">
            <v>NNN</v>
          </cell>
          <cell r="H194" t="str">
            <v>KF</v>
          </cell>
          <cell r="I194" t="str">
            <v>NNN</v>
          </cell>
          <cell r="Q194" t="str">
            <v>pRED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99"/>
    <pageSetUpPr fitToPage="1"/>
  </sheetPr>
  <dimension ref="A1:AP110"/>
  <sheetViews>
    <sheetView tabSelected="1" topLeftCell="B2" zoomScaleNormal="100" zoomScaleSheetLayoutView="70" zoomScalePageLayoutView="50" workbookViewId="0">
      <selection activeCell="J89" sqref="J89"/>
    </sheetView>
  </sheetViews>
  <sheetFormatPr baseColWidth="10" defaultColWidth="11.5703125" defaultRowHeight="12.75" outlineLevelCol="1" x14ac:dyDescent="0.2"/>
  <cols>
    <col min="1" max="1" width="27" style="148" hidden="1" customWidth="1" outlineLevel="1"/>
    <col min="2" max="2" width="4.85546875" style="66" customWidth="1" collapsed="1"/>
    <col min="3" max="3" width="2.85546875" style="1" customWidth="1"/>
    <col min="4" max="4" width="5.85546875" style="1" customWidth="1"/>
    <col min="5" max="5" width="2.85546875" style="1" customWidth="1"/>
    <col min="6" max="6" width="6.85546875" style="1" customWidth="1"/>
    <col min="7" max="7" width="2.85546875" style="1" customWidth="1"/>
    <col min="8" max="8" width="3.85546875" style="1" customWidth="1"/>
    <col min="9" max="9" width="4.85546875" style="1" customWidth="1"/>
    <col min="10" max="10" width="86.85546875" style="58" bestFit="1" customWidth="1"/>
    <col min="11" max="11" width="22.5703125" style="59" bestFit="1" customWidth="1"/>
    <col min="12" max="12" width="11.85546875" style="60" hidden="1" customWidth="1" outlineLevel="1"/>
    <col min="13" max="13" width="11.85546875" style="59" hidden="1" customWidth="1" outlineLevel="1"/>
    <col min="14" max="14" width="15.85546875" style="59" customWidth="1" collapsed="1"/>
    <col min="15" max="15" width="4.85546875" style="5" customWidth="1"/>
    <col min="16" max="16" width="5.85546875" style="5" customWidth="1"/>
    <col min="17" max="17" width="7.42578125" style="5" customWidth="1"/>
    <col min="18" max="18" width="5.85546875" style="59" customWidth="1"/>
    <col min="19" max="20" width="7.42578125" style="5" customWidth="1"/>
    <col min="21" max="21" width="7.42578125" style="59" customWidth="1"/>
    <col min="22" max="24" width="5.85546875" style="5" customWidth="1"/>
    <col min="25" max="26" width="5.85546875" style="61" customWidth="1"/>
    <col min="27" max="27" width="5.85546875" style="60" customWidth="1"/>
    <col min="28" max="29" width="4.85546875" style="5" customWidth="1"/>
    <col min="30" max="30" width="4.85546875" style="59" customWidth="1"/>
    <col min="31" max="31" width="35.85546875" style="62" customWidth="1"/>
    <col min="32" max="32" width="27.42578125" style="61" customWidth="1" outlineLevel="1"/>
    <col min="33" max="33" width="86.85546875" style="61" customWidth="1" outlineLevel="1"/>
    <col min="34" max="34" width="22.85546875" style="61" customWidth="1" outlineLevel="1"/>
    <col min="35" max="35" width="18.42578125" style="61" customWidth="1" outlineLevel="1"/>
    <col min="36" max="36" width="7.140625" style="61" customWidth="1" outlineLevel="1"/>
    <col min="37" max="37" width="11.140625" style="61" customWidth="1" outlineLevel="1"/>
    <col min="38" max="39" width="14.42578125" style="61" customWidth="1" outlineLevel="1"/>
    <col min="40" max="40" width="18.140625" style="61" customWidth="1" outlineLevel="1"/>
    <col min="41" max="41" width="14.42578125" style="61" customWidth="1" outlineLevel="1"/>
    <col min="42" max="42" width="14.42578125" style="141" customWidth="1" outlineLevel="1"/>
    <col min="43" max="16384" width="11.5703125" style="5"/>
  </cols>
  <sheetData>
    <row r="1" spans="1:42" s="107" customFormat="1" ht="26.1" hidden="1" customHeight="1" thickTop="1" thickBot="1" x14ac:dyDescent="0.25">
      <c r="A1" s="149" t="s">
        <v>0</v>
      </c>
      <c r="B1" s="168">
        <v>2</v>
      </c>
      <c r="C1" s="168">
        <f>B1+1</f>
        <v>3</v>
      </c>
      <c r="D1" s="168">
        <f t="shared" ref="D1:AE1" si="0">C1+1</f>
        <v>4</v>
      </c>
      <c r="E1" s="168">
        <f t="shared" si="0"/>
        <v>5</v>
      </c>
      <c r="F1" s="168">
        <f t="shared" si="0"/>
        <v>6</v>
      </c>
      <c r="G1" s="168">
        <f t="shared" si="0"/>
        <v>7</v>
      </c>
      <c r="H1" s="168">
        <f t="shared" si="0"/>
        <v>8</v>
      </c>
      <c r="I1" s="168">
        <f t="shared" si="0"/>
        <v>9</v>
      </c>
      <c r="J1" s="168">
        <f t="shared" si="0"/>
        <v>10</v>
      </c>
      <c r="K1" s="168">
        <f t="shared" si="0"/>
        <v>11</v>
      </c>
      <c r="L1" s="168">
        <f t="shared" si="0"/>
        <v>12</v>
      </c>
      <c r="M1" s="168">
        <f t="shared" si="0"/>
        <v>13</v>
      </c>
      <c r="N1" s="168">
        <f t="shared" si="0"/>
        <v>14</v>
      </c>
      <c r="O1" s="168">
        <f t="shared" si="0"/>
        <v>15</v>
      </c>
      <c r="P1" s="168">
        <f t="shared" si="0"/>
        <v>16</v>
      </c>
      <c r="Q1" s="168">
        <f t="shared" si="0"/>
        <v>17</v>
      </c>
      <c r="R1" s="168">
        <f t="shared" si="0"/>
        <v>18</v>
      </c>
      <c r="S1" s="168">
        <f t="shared" si="0"/>
        <v>19</v>
      </c>
      <c r="T1" s="168">
        <f t="shared" si="0"/>
        <v>20</v>
      </c>
      <c r="U1" s="168">
        <f t="shared" si="0"/>
        <v>21</v>
      </c>
      <c r="V1" s="168">
        <f t="shared" si="0"/>
        <v>22</v>
      </c>
      <c r="W1" s="168">
        <f t="shared" si="0"/>
        <v>23</v>
      </c>
      <c r="X1" s="168">
        <f t="shared" si="0"/>
        <v>24</v>
      </c>
      <c r="Y1" s="168">
        <f t="shared" si="0"/>
        <v>25</v>
      </c>
      <c r="Z1" s="168">
        <f t="shared" si="0"/>
        <v>26</v>
      </c>
      <c r="AA1" s="168">
        <f t="shared" si="0"/>
        <v>27</v>
      </c>
      <c r="AB1" s="168">
        <f t="shared" si="0"/>
        <v>28</v>
      </c>
      <c r="AC1" s="168">
        <f t="shared" si="0"/>
        <v>29</v>
      </c>
      <c r="AD1" s="168">
        <f t="shared" si="0"/>
        <v>30</v>
      </c>
      <c r="AE1" s="168">
        <f t="shared" si="0"/>
        <v>31</v>
      </c>
      <c r="AF1" s="156">
        <f>AE1+1</f>
        <v>32</v>
      </c>
      <c r="AG1" s="156">
        <f t="shared" ref="AG1" si="1">AF1+1</f>
        <v>33</v>
      </c>
      <c r="AH1" s="156">
        <f t="shared" ref="AH1" si="2">AG1+1</f>
        <v>34</v>
      </c>
      <c r="AI1" s="156">
        <f t="shared" ref="AI1" si="3">AH1+1</f>
        <v>35</v>
      </c>
      <c r="AJ1" s="156">
        <f t="shared" ref="AJ1" si="4">AI1+1</f>
        <v>36</v>
      </c>
      <c r="AK1" s="156">
        <f t="shared" ref="AK1" si="5">AJ1+1</f>
        <v>37</v>
      </c>
      <c r="AL1" s="156">
        <f t="shared" ref="AL1:AN1" si="6">AK1+1</f>
        <v>38</v>
      </c>
      <c r="AM1" s="156">
        <f t="shared" si="6"/>
        <v>39</v>
      </c>
      <c r="AN1" s="156">
        <f t="shared" si="6"/>
        <v>40</v>
      </c>
      <c r="AO1" s="156">
        <f t="shared" ref="AO1" si="7">AN1+1</f>
        <v>41</v>
      </c>
      <c r="AP1" s="156">
        <f t="shared" ref="AP1" si="8">AO1+1</f>
        <v>42</v>
      </c>
    </row>
    <row r="2" spans="1:42" s="23" customFormat="1" ht="16.5" thickTop="1" x14ac:dyDescent="0.25">
      <c r="A2" s="160" t="s">
        <v>115</v>
      </c>
      <c r="B2" s="205" t="s">
        <v>117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6"/>
      <c r="AA2" s="206"/>
      <c r="AB2" s="206"/>
      <c r="AC2" s="206"/>
      <c r="AD2" s="206"/>
      <c r="AE2" s="207"/>
      <c r="AF2" s="192" t="s">
        <v>118</v>
      </c>
      <c r="AG2" s="193"/>
      <c r="AH2" s="193"/>
      <c r="AI2" s="193"/>
      <c r="AJ2" s="193"/>
      <c r="AK2" s="193"/>
      <c r="AL2" s="193"/>
      <c r="AM2" s="193"/>
      <c r="AN2" s="193"/>
      <c r="AO2" s="193"/>
      <c r="AP2" s="194"/>
    </row>
    <row r="3" spans="1:42" s="180" customFormat="1" ht="15.75" x14ac:dyDescent="0.25">
      <c r="A3" s="178"/>
      <c r="B3" s="208" t="s">
        <v>135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</row>
    <row r="4" spans="1:42" s="27" customFormat="1" ht="15.75" x14ac:dyDescent="0.25">
      <c r="A4" s="150"/>
      <c r="B4" s="198" t="s">
        <v>100</v>
      </c>
      <c r="C4" s="199"/>
      <c r="D4" s="199"/>
      <c r="E4" s="199"/>
      <c r="F4" s="199"/>
      <c r="G4" s="199"/>
      <c r="H4" s="199"/>
      <c r="I4" s="200"/>
      <c r="J4" s="26" t="s">
        <v>2</v>
      </c>
      <c r="K4" s="28"/>
      <c r="L4" s="19" t="s">
        <v>5</v>
      </c>
      <c r="M4" s="20"/>
      <c r="N4" s="21" t="s">
        <v>6</v>
      </c>
      <c r="O4" s="24" t="s">
        <v>7</v>
      </c>
      <c r="P4" s="24"/>
      <c r="Q4" s="24"/>
      <c r="R4" s="20"/>
      <c r="S4" s="24" t="s">
        <v>119</v>
      </c>
      <c r="T4" s="24"/>
      <c r="U4" s="18"/>
      <c r="V4" s="17" t="s">
        <v>8</v>
      </c>
      <c r="W4" s="24"/>
      <c r="X4" s="24"/>
      <c r="Y4" s="18"/>
      <c r="Z4" s="18"/>
      <c r="AA4" s="19"/>
      <c r="AB4" s="24" t="s">
        <v>9</v>
      </c>
      <c r="AC4" s="24"/>
      <c r="AD4" s="20"/>
      <c r="AE4" s="29" t="s">
        <v>28</v>
      </c>
      <c r="AF4" s="195" t="s">
        <v>91</v>
      </c>
      <c r="AG4" s="196"/>
      <c r="AH4" s="196"/>
      <c r="AI4" s="196"/>
      <c r="AJ4" s="196"/>
      <c r="AK4" s="196"/>
      <c r="AL4" s="196"/>
      <c r="AM4" s="196"/>
      <c r="AN4" s="196"/>
      <c r="AO4" s="196"/>
      <c r="AP4" s="197"/>
    </row>
    <row r="5" spans="1:42" s="57" customFormat="1" ht="13.5" thickBot="1" x14ac:dyDescent="0.25">
      <c r="A5" s="110"/>
      <c r="B5" s="204" t="s">
        <v>83</v>
      </c>
      <c r="C5" s="201"/>
      <c r="D5" s="201"/>
      <c r="E5" s="201"/>
      <c r="F5" s="203"/>
      <c r="G5" s="201" t="s">
        <v>84</v>
      </c>
      <c r="H5" s="201"/>
      <c r="I5" s="201"/>
      <c r="J5" s="53" t="s">
        <v>18</v>
      </c>
      <c r="K5" s="42" t="s">
        <v>12</v>
      </c>
      <c r="L5" s="54" t="s">
        <v>19</v>
      </c>
      <c r="M5" s="55" t="s">
        <v>20</v>
      </c>
      <c r="N5" s="42" t="s">
        <v>21</v>
      </c>
      <c r="O5" s="6" t="s">
        <v>22</v>
      </c>
      <c r="P5" s="6" t="s">
        <v>113</v>
      </c>
      <c r="Q5" s="161" t="s">
        <v>120</v>
      </c>
      <c r="R5" s="42" t="s">
        <v>24</v>
      </c>
      <c r="S5" s="6" t="s">
        <v>13</v>
      </c>
      <c r="T5" s="6" t="s">
        <v>116</v>
      </c>
      <c r="U5" s="6" t="s">
        <v>16</v>
      </c>
      <c r="V5" s="202" t="s">
        <v>13</v>
      </c>
      <c r="W5" s="201"/>
      <c r="X5" s="201" t="s">
        <v>116</v>
      </c>
      <c r="Y5" s="201"/>
      <c r="Z5" s="201" t="s">
        <v>16</v>
      </c>
      <c r="AA5" s="203"/>
      <c r="AB5" s="6" t="s">
        <v>25</v>
      </c>
      <c r="AC5" s="6" t="s">
        <v>26</v>
      </c>
      <c r="AD5" s="42" t="s">
        <v>27</v>
      </c>
      <c r="AE5" s="56"/>
      <c r="AF5" s="123" t="s">
        <v>92</v>
      </c>
      <c r="AG5" s="123" t="s">
        <v>93</v>
      </c>
      <c r="AH5" s="138" t="s">
        <v>105</v>
      </c>
      <c r="AI5" s="138" t="s">
        <v>106</v>
      </c>
      <c r="AJ5" s="123" t="s">
        <v>94</v>
      </c>
      <c r="AK5" s="123" t="s">
        <v>95</v>
      </c>
      <c r="AL5" s="123" t="s">
        <v>96</v>
      </c>
      <c r="AM5" s="138" t="s">
        <v>107</v>
      </c>
      <c r="AN5" s="123" t="s">
        <v>97</v>
      </c>
      <c r="AO5" s="123" t="s">
        <v>98</v>
      </c>
      <c r="AP5" s="140" t="s">
        <v>99</v>
      </c>
    </row>
    <row r="6" spans="1:42" ht="14.25" thickTop="1" thickBot="1" x14ac:dyDescent="0.25">
      <c r="B6" s="124" t="s">
        <v>29</v>
      </c>
      <c r="C6" s="13" t="s">
        <v>53</v>
      </c>
      <c r="D6" s="13" t="s">
        <v>30</v>
      </c>
      <c r="E6" s="13" t="s">
        <v>53</v>
      </c>
      <c r="F6" s="13" t="s">
        <v>17</v>
      </c>
      <c r="G6" s="13" t="s">
        <v>53</v>
      </c>
      <c r="H6" s="113" t="s">
        <v>29</v>
      </c>
      <c r="I6" s="113"/>
      <c r="U6" s="61"/>
      <c r="V6" s="37" t="s">
        <v>102</v>
      </c>
      <c r="W6" s="38" t="s">
        <v>103</v>
      </c>
      <c r="X6" s="37" t="s">
        <v>102</v>
      </c>
      <c r="Y6" s="38" t="s">
        <v>103</v>
      </c>
      <c r="Z6" s="37" t="s">
        <v>102</v>
      </c>
      <c r="AA6" s="39" t="s">
        <v>103</v>
      </c>
      <c r="AB6" s="16"/>
    </row>
    <row r="7" spans="1:42" ht="13.5" thickBot="1" x14ac:dyDescent="0.25">
      <c r="A7" s="151" t="s">
        <v>31</v>
      </c>
      <c r="B7" s="125"/>
      <c r="C7" s="63"/>
      <c r="D7" s="63"/>
      <c r="E7" s="63"/>
      <c r="F7" s="63"/>
      <c r="G7" s="63"/>
      <c r="H7" s="63"/>
      <c r="I7" s="63"/>
      <c r="J7" s="9" t="s">
        <v>32</v>
      </c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5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5"/>
    </row>
    <row r="8" spans="1:42" x14ac:dyDescent="0.2">
      <c r="A8" s="152"/>
      <c r="C8" s="7"/>
      <c r="D8" s="3"/>
      <c r="E8" s="7"/>
      <c r="F8" s="3"/>
      <c r="G8" s="7"/>
      <c r="H8" s="3"/>
      <c r="I8" s="3"/>
      <c r="K8" s="95"/>
      <c r="L8" s="68"/>
      <c r="M8" s="67"/>
      <c r="N8" s="67"/>
      <c r="O8" s="16"/>
      <c r="P8" s="16"/>
      <c r="Q8" s="16"/>
      <c r="R8" s="67"/>
      <c r="S8" s="16"/>
      <c r="T8" s="16"/>
      <c r="U8" s="51"/>
      <c r="V8" s="69"/>
      <c r="W8" s="16"/>
      <c r="X8" s="16"/>
      <c r="Y8" s="51"/>
      <c r="Z8" s="51"/>
      <c r="AA8" s="68"/>
      <c r="AB8" s="16"/>
      <c r="AC8" s="16"/>
      <c r="AD8" s="67"/>
      <c r="AE8" s="70"/>
      <c r="AF8" s="137"/>
      <c r="AG8" s="134"/>
      <c r="AH8" s="134"/>
      <c r="AI8" s="134"/>
      <c r="AJ8" s="51"/>
      <c r="AK8" s="133"/>
      <c r="AL8" s="133"/>
      <c r="AM8" s="133"/>
      <c r="AN8" s="136"/>
      <c r="AO8" s="136"/>
      <c r="AP8" s="142"/>
    </row>
    <row r="9" spans="1:42" x14ac:dyDescent="0.2">
      <c r="A9" s="152"/>
      <c r="C9" s="7"/>
      <c r="D9" s="3"/>
      <c r="E9" s="7"/>
      <c r="F9" s="3"/>
      <c r="G9" s="7"/>
      <c r="H9" s="3"/>
      <c r="I9" s="3"/>
      <c r="K9" s="95"/>
      <c r="L9" s="68"/>
      <c r="M9" s="67"/>
      <c r="N9" s="67"/>
      <c r="O9" s="16"/>
      <c r="P9" s="16"/>
      <c r="Q9" s="16"/>
      <c r="R9" s="67"/>
      <c r="S9" s="16"/>
      <c r="T9" s="16"/>
      <c r="U9" s="51"/>
      <c r="V9" s="69"/>
      <c r="W9" s="16"/>
      <c r="X9" s="16"/>
      <c r="Y9" s="51"/>
      <c r="Z9" s="51"/>
      <c r="AA9" s="68"/>
      <c r="AB9" s="16"/>
      <c r="AC9" s="16"/>
      <c r="AD9" s="67"/>
      <c r="AE9" s="70"/>
      <c r="AF9" s="137"/>
      <c r="AG9" s="134"/>
      <c r="AH9" s="134"/>
      <c r="AI9" s="134"/>
      <c r="AJ9" s="51"/>
      <c r="AK9" s="51"/>
      <c r="AL9" s="51"/>
      <c r="AM9" s="51"/>
      <c r="AN9" s="134"/>
      <c r="AO9" s="134"/>
      <c r="AP9" s="142"/>
    </row>
    <row r="10" spans="1:42" x14ac:dyDescent="0.2">
      <c r="A10" s="152"/>
      <c r="C10" s="7"/>
      <c r="D10" s="3"/>
      <c r="E10" s="7"/>
      <c r="F10" s="3"/>
      <c r="G10" s="7"/>
      <c r="H10" s="3"/>
      <c r="I10" s="3"/>
      <c r="K10" s="95"/>
      <c r="L10" s="68"/>
      <c r="M10" s="67"/>
      <c r="N10" s="67"/>
      <c r="O10" s="16"/>
      <c r="P10" s="16"/>
      <c r="Q10" s="16"/>
      <c r="R10" s="67"/>
      <c r="S10" s="16"/>
      <c r="T10" s="16"/>
      <c r="U10" s="51"/>
      <c r="V10" s="69"/>
      <c r="W10" s="16"/>
      <c r="X10" s="16"/>
      <c r="Y10" s="51"/>
      <c r="Z10" s="51"/>
      <c r="AA10" s="68"/>
      <c r="AB10" s="16"/>
      <c r="AC10" s="16"/>
      <c r="AD10" s="67"/>
      <c r="AE10" s="70"/>
      <c r="AF10" s="137"/>
      <c r="AG10" s="134"/>
      <c r="AH10" s="134"/>
      <c r="AI10" s="134"/>
      <c r="AJ10" s="51"/>
      <c r="AK10" s="51"/>
      <c r="AL10" s="51"/>
      <c r="AM10" s="51"/>
      <c r="AN10" s="134"/>
      <c r="AO10" s="134"/>
      <c r="AP10" s="142"/>
    </row>
    <row r="11" spans="1:42" x14ac:dyDescent="0.2">
      <c r="A11" s="152"/>
      <c r="C11" s="7"/>
      <c r="D11" s="3"/>
      <c r="E11" s="7"/>
      <c r="F11" s="3"/>
      <c r="G11" s="7"/>
      <c r="H11" s="3"/>
      <c r="I11" s="3"/>
      <c r="K11" s="95"/>
      <c r="L11" s="68"/>
      <c r="M11" s="67"/>
      <c r="N11" s="67"/>
      <c r="O11" s="16"/>
      <c r="P11" s="16"/>
      <c r="Q11" s="16"/>
      <c r="R11" s="67"/>
      <c r="S11" s="16"/>
      <c r="T11" s="16"/>
      <c r="U11" s="51"/>
      <c r="V11" s="69"/>
      <c r="W11" s="16"/>
      <c r="X11" s="16"/>
      <c r="Y11" s="51"/>
      <c r="Z11" s="51"/>
      <c r="AA11" s="68"/>
      <c r="AB11" s="16"/>
      <c r="AC11" s="16"/>
      <c r="AD11" s="67"/>
      <c r="AE11" s="70"/>
      <c r="AF11" s="137"/>
      <c r="AG11" s="134"/>
      <c r="AH11" s="134"/>
      <c r="AI11" s="134"/>
      <c r="AJ11" s="51"/>
      <c r="AK11" s="51"/>
      <c r="AL11" s="51"/>
      <c r="AM11" s="51"/>
      <c r="AN11" s="134"/>
      <c r="AO11" s="134"/>
      <c r="AP11" s="142"/>
    </row>
    <row r="12" spans="1:42" x14ac:dyDescent="0.2">
      <c r="A12" s="152"/>
      <c r="C12" s="7"/>
      <c r="D12" s="3"/>
      <c r="E12" s="7"/>
      <c r="F12" s="3"/>
      <c r="G12" s="7"/>
      <c r="H12" s="3"/>
      <c r="I12" s="3"/>
      <c r="K12" s="95"/>
      <c r="L12" s="68"/>
      <c r="M12" s="67"/>
      <c r="N12" s="67"/>
      <c r="O12" s="16"/>
      <c r="P12" s="16"/>
      <c r="Q12" s="16"/>
      <c r="R12" s="67"/>
      <c r="S12" s="16"/>
      <c r="T12" s="16"/>
      <c r="U12" s="51"/>
      <c r="V12" s="69"/>
      <c r="W12" s="16"/>
      <c r="X12" s="16"/>
      <c r="Y12" s="51"/>
      <c r="Z12" s="51"/>
      <c r="AA12" s="68"/>
      <c r="AB12" s="16"/>
      <c r="AC12" s="16"/>
      <c r="AD12" s="67"/>
      <c r="AE12" s="70"/>
      <c r="AF12" s="137"/>
      <c r="AG12" s="134"/>
      <c r="AH12" s="134"/>
      <c r="AI12" s="134"/>
      <c r="AJ12" s="51"/>
      <c r="AK12" s="51"/>
      <c r="AL12" s="51"/>
      <c r="AM12" s="51"/>
      <c r="AN12" s="134"/>
      <c r="AO12" s="134"/>
      <c r="AP12" s="142"/>
    </row>
    <row r="13" spans="1:42" x14ac:dyDescent="0.2">
      <c r="A13" s="152"/>
      <c r="C13" s="7"/>
      <c r="D13" s="3"/>
      <c r="E13" s="7"/>
      <c r="F13" s="3"/>
      <c r="G13" s="7"/>
      <c r="H13" s="3"/>
      <c r="I13" s="3"/>
      <c r="K13" s="95"/>
      <c r="L13" s="68"/>
      <c r="M13" s="67"/>
      <c r="N13" s="67"/>
      <c r="O13" s="16"/>
      <c r="P13" s="16"/>
      <c r="Q13" s="16"/>
      <c r="R13" s="67"/>
      <c r="S13" s="16"/>
      <c r="T13" s="16"/>
      <c r="U13" s="51"/>
      <c r="V13" s="69"/>
      <c r="W13" s="16"/>
      <c r="X13" s="16"/>
      <c r="Y13" s="51"/>
      <c r="Z13" s="51"/>
      <c r="AA13" s="68"/>
      <c r="AB13" s="16"/>
      <c r="AC13" s="16"/>
      <c r="AD13" s="67"/>
      <c r="AE13" s="70"/>
      <c r="AF13" s="137"/>
      <c r="AG13" s="134"/>
      <c r="AH13" s="134"/>
      <c r="AI13" s="134"/>
      <c r="AJ13" s="51"/>
      <c r="AK13" s="51"/>
      <c r="AL13" s="51"/>
      <c r="AM13" s="51"/>
      <c r="AN13" s="134"/>
      <c r="AO13" s="134"/>
      <c r="AP13" s="142"/>
    </row>
    <row r="14" spans="1:42" x14ac:dyDescent="0.2">
      <c r="A14" s="152"/>
      <c r="C14" s="7"/>
      <c r="D14" s="3"/>
      <c r="E14" s="7"/>
      <c r="F14" s="3"/>
      <c r="G14" s="7"/>
      <c r="H14" s="3"/>
      <c r="I14" s="3"/>
      <c r="K14" s="95"/>
      <c r="L14" s="68"/>
      <c r="M14" s="67"/>
      <c r="N14" s="67"/>
      <c r="O14" s="16"/>
      <c r="P14" s="16"/>
      <c r="Q14" s="16"/>
      <c r="R14" s="67"/>
      <c r="S14" s="16"/>
      <c r="T14" s="16"/>
      <c r="U14" s="51"/>
      <c r="V14" s="69"/>
      <c r="W14" s="16"/>
      <c r="X14" s="16"/>
      <c r="Y14" s="51"/>
      <c r="Z14" s="51"/>
      <c r="AA14" s="68"/>
      <c r="AB14" s="16"/>
      <c r="AC14" s="16"/>
      <c r="AD14" s="67"/>
      <c r="AE14" s="70"/>
      <c r="AF14" s="137"/>
      <c r="AG14" s="134"/>
      <c r="AH14" s="134"/>
      <c r="AI14" s="134"/>
      <c r="AJ14" s="51"/>
      <c r="AK14" s="51"/>
      <c r="AL14" s="51"/>
      <c r="AM14" s="51"/>
      <c r="AN14" s="134"/>
      <c r="AO14" s="134"/>
      <c r="AP14" s="142"/>
    </row>
    <row r="15" spans="1:42" x14ac:dyDescent="0.2">
      <c r="A15" s="152"/>
      <c r="C15" s="7"/>
      <c r="D15" s="3"/>
      <c r="E15" s="7"/>
      <c r="F15" s="3"/>
      <c r="G15" s="7"/>
      <c r="H15" s="3"/>
      <c r="I15" s="3"/>
      <c r="K15" s="95"/>
      <c r="L15" s="68"/>
      <c r="M15" s="67"/>
      <c r="N15" s="67"/>
      <c r="O15" s="16"/>
      <c r="P15" s="16"/>
      <c r="Q15" s="16"/>
      <c r="R15" s="67"/>
      <c r="S15" s="16"/>
      <c r="T15" s="16"/>
      <c r="U15" s="51"/>
      <c r="V15" s="69"/>
      <c r="W15" s="16"/>
      <c r="X15" s="16"/>
      <c r="Y15" s="51"/>
      <c r="Z15" s="51"/>
      <c r="AA15" s="68"/>
      <c r="AB15" s="16"/>
      <c r="AC15" s="16"/>
      <c r="AD15" s="67"/>
      <c r="AE15" s="70"/>
      <c r="AF15" s="137"/>
      <c r="AG15" s="134"/>
      <c r="AH15" s="134"/>
      <c r="AI15" s="134"/>
      <c r="AJ15" s="51"/>
      <c r="AK15" s="51"/>
      <c r="AL15" s="51"/>
      <c r="AM15" s="51"/>
      <c r="AN15" s="134"/>
      <c r="AO15" s="134"/>
      <c r="AP15" s="142"/>
    </row>
    <row r="16" spans="1:42" x14ac:dyDescent="0.2">
      <c r="A16" s="152"/>
      <c r="C16" s="7"/>
      <c r="D16" s="3"/>
      <c r="E16" s="7"/>
      <c r="F16" s="3"/>
      <c r="G16" s="7"/>
      <c r="H16" s="3"/>
      <c r="I16" s="3"/>
      <c r="K16" s="95"/>
      <c r="L16" s="68"/>
      <c r="M16" s="67"/>
      <c r="N16" s="67"/>
      <c r="O16" s="16"/>
      <c r="P16" s="16"/>
      <c r="Q16" s="16"/>
      <c r="R16" s="67"/>
      <c r="S16" s="16"/>
      <c r="T16" s="16"/>
      <c r="U16" s="51"/>
      <c r="V16" s="69"/>
      <c r="W16" s="16"/>
      <c r="X16" s="16"/>
      <c r="Y16" s="51"/>
      <c r="Z16" s="51"/>
      <c r="AA16" s="68"/>
      <c r="AB16" s="16"/>
      <c r="AC16" s="16"/>
      <c r="AD16" s="67"/>
      <c r="AE16" s="70"/>
      <c r="AF16" s="137"/>
      <c r="AG16" s="134"/>
      <c r="AH16" s="134"/>
      <c r="AI16" s="134"/>
      <c r="AJ16" s="51"/>
      <c r="AK16" s="51"/>
      <c r="AL16" s="51"/>
      <c r="AM16" s="51"/>
      <c r="AN16" s="134"/>
      <c r="AO16" s="134"/>
      <c r="AP16" s="142"/>
    </row>
    <row r="17" spans="1:42" x14ac:dyDescent="0.2">
      <c r="A17" s="152"/>
      <c r="C17" s="7"/>
      <c r="D17" s="3"/>
      <c r="E17" s="7"/>
      <c r="F17" s="3"/>
      <c r="G17" s="7"/>
      <c r="H17" s="3"/>
      <c r="I17" s="3"/>
      <c r="K17" s="95"/>
      <c r="L17" s="68"/>
      <c r="M17" s="67"/>
      <c r="N17" s="67"/>
      <c r="O17" s="16"/>
      <c r="P17" s="16"/>
      <c r="Q17" s="16"/>
      <c r="R17" s="67"/>
      <c r="S17" s="16"/>
      <c r="T17" s="16"/>
      <c r="U17" s="51"/>
      <c r="V17" s="69"/>
      <c r="W17" s="16"/>
      <c r="X17" s="16"/>
      <c r="Y17" s="51"/>
      <c r="Z17" s="51"/>
      <c r="AA17" s="68"/>
      <c r="AB17" s="16"/>
      <c r="AC17" s="16"/>
      <c r="AD17" s="67"/>
      <c r="AE17" s="70"/>
      <c r="AF17" s="137"/>
      <c r="AG17" s="134"/>
      <c r="AH17" s="134"/>
      <c r="AI17" s="134"/>
      <c r="AJ17" s="51"/>
      <c r="AK17" s="51"/>
      <c r="AL17" s="51"/>
      <c r="AM17" s="51"/>
      <c r="AN17" s="134"/>
      <c r="AO17" s="134"/>
      <c r="AP17" s="142"/>
    </row>
    <row r="18" spans="1:42" ht="13.5" thickBot="1" x14ac:dyDescent="0.25">
      <c r="A18" s="148" t="str">
        <f t="shared" ref="A18:A42" si="9">IF(ISBLANK(B18),"",CONCATENATE(B18,C18,D18,E18,F18,G18,H18,I18))</f>
        <v/>
      </c>
      <c r="C18" s="7" t="str">
        <f t="shared" ref="C18" si="10">IF(ISBLANK(B18),"","_")</f>
        <v/>
      </c>
      <c r="D18" s="3"/>
      <c r="E18" s="7" t="str">
        <f t="shared" ref="E18" si="11">IF(ISBLANK(B18),"","_")</f>
        <v/>
      </c>
      <c r="F18" s="3"/>
      <c r="G18" s="7" t="str">
        <f t="shared" ref="G18" si="12">IF(ISBLANK(B18),"","_")</f>
        <v/>
      </c>
      <c r="H18" s="3"/>
      <c r="I18" s="3"/>
      <c r="K18" s="95" t="str">
        <f t="shared" ref="K18" si="13">IF(ISBLANK(B18),"",CONCATENATE(B18,C18,D18,E18,F18))</f>
        <v/>
      </c>
      <c r="L18" s="68"/>
      <c r="M18" s="67"/>
      <c r="N18" s="67"/>
      <c r="O18" s="16"/>
      <c r="P18" s="16"/>
      <c r="Q18" s="16"/>
      <c r="R18" s="67"/>
      <c r="S18" s="16"/>
      <c r="T18" s="16"/>
      <c r="U18" s="51"/>
      <c r="V18" s="69"/>
      <c r="W18" s="16"/>
      <c r="X18" s="16"/>
      <c r="Y18" s="51"/>
      <c r="Z18" s="51"/>
      <c r="AA18" s="68"/>
      <c r="AB18" s="16"/>
      <c r="AC18" s="16"/>
      <c r="AD18" s="67"/>
      <c r="AE18" s="70"/>
      <c r="AF18" s="137"/>
      <c r="AG18" s="134" t="str">
        <f t="shared" ref="AG18" si="14">IF(ISBLANK(B18),"",CONCATENATE(J18))</f>
        <v/>
      </c>
      <c r="AH18" s="134" t="str">
        <f t="shared" ref="AH18" si="15">IF(ISBLANK(A18),"",CONCATENATE(A18))</f>
        <v/>
      </c>
      <c r="AI18" s="134"/>
      <c r="AJ18" s="51"/>
      <c r="AK18" s="51"/>
      <c r="AL18" s="51"/>
      <c r="AM18" s="51"/>
      <c r="AN18" s="134" t="str">
        <f t="shared" ref="AN18" si="16">IF(ISBLANK(B18),"",CONCATENATE(B18,C18,D18,E18,F18))</f>
        <v/>
      </c>
      <c r="AO18" s="134" t="str">
        <f t="shared" ref="AO18" si="17">IF(ISBLANK(B18),"",CONCATENATE(D18))</f>
        <v/>
      </c>
      <c r="AP18" s="142" t="str">
        <f t="shared" ref="AP18" si="18">IF(ISBLANK(B18),"",CONCATENATE(B18))</f>
        <v/>
      </c>
    </row>
    <row r="19" spans="1:42" ht="13.5" thickBot="1" x14ac:dyDescent="0.25">
      <c r="A19" s="151" t="s">
        <v>35</v>
      </c>
      <c r="B19" s="125"/>
      <c r="C19" s="63"/>
      <c r="D19" s="63"/>
      <c r="E19" s="63"/>
      <c r="F19" s="63"/>
      <c r="G19" s="63"/>
      <c r="H19" s="63"/>
      <c r="I19" s="63"/>
      <c r="J19" s="9" t="s">
        <v>37</v>
      </c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5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5"/>
    </row>
    <row r="20" spans="1:42" x14ac:dyDescent="0.2">
      <c r="A20" s="152"/>
      <c r="C20" s="7"/>
      <c r="D20" s="3"/>
      <c r="E20" s="7"/>
      <c r="F20" s="3"/>
      <c r="G20" s="7"/>
      <c r="H20" s="3"/>
      <c r="I20" s="3"/>
      <c r="K20" s="139"/>
      <c r="L20" s="68"/>
      <c r="M20" s="67"/>
      <c r="N20" s="67"/>
      <c r="O20" s="16"/>
      <c r="P20" s="16"/>
      <c r="Q20" s="16"/>
      <c r="R20" s="67"/>
      <c r="S20" s="16"/>
      <c r="T20" s="16"/>
      <c r="U20" s="51"/>
      <c r="V20" s="69"/>
      <c r="W20" s="16"/>
      <c r="X20" s="16"/>
      <c r="Y20" s="51"/>
      <c r="Z20" s="51"/>
      <c r="AA20" s="68"/>
      <c r="AB20" s="16"/>
      <c r="AC20" s="16"/>
      <c r="AD20" s="67"/>
      <c r="AE20" s="70"/>
      <c r="AF20" s="134"/>
      <c r="AG20" s="136"/>
      <c r="AH20" s="134"/>
      <c r="AI20" s="134"/>
      <c r="AJ20" s="51"/>
      <c r="AK20" s="133"/>
      <c r="AL20" s="133"/>
      <c r="AM20" s="133"/>
      <c r="AN20" s="136"/>
      <c r="AO20" s="136"/>
      <c r="AP20" s="142"/>
    </row>
    <row r="21" spans="1:42" x14ac:dyDescent="0.2">
      <c r="A21" s="152"/>
      <c r="C21" s="7"/>
      <c r="D21" s="3"/>
      <c r="E21" s="7"/>
      <c r="F21" s="3"/>
      <c r="G21" s="7"/>
      <c r="H21" s="3"/>
      <c r="I21" s="3"/>
      <c r="K21" s="139"/>
      <c r="L21" s="68"/>
      <c r="M21" s="67"/>
      <c r="N21" s="67"/>
      <c r="O21" s="16"/>
      <c r="P21" s="16"/>
      <c r="Q21" s="16"/>
      <c r="R21" s="67"/>
      <c r="S21" s="16"/>
      <c r="T21" s="16"/>
      <c r="U21" s="51"/>
      <c r="V21" s="69"/>
      <c r="W21" s="16"/>
      <c r="X21" s="16"/>
      <c r="Y21" s="51"/>
      <c r="Z21" s="51"/>
      <c r="AA21" s="68"/>
      <c r="AB21" s="16"/>
      <c r="AC21" s="16"/>
      <c r="AD21" s="67"/>
      <c r="AE21" s="70"/>
      <c r="AF21" s="134"/>
      <c r="AG21" s="134"/>
      <c r="AH21" s="134"/>
      <c r="AI21" s="134"/>
      <c r="AJ21" s="51"/>
      <c r="AK21" s="51"/>
      <c r="AL21" s="51"/>
      <c r="AM21" s="51"/>
      <c r="AN21" s="134"/>
      <c r="AO21" s="134"/>
      <c r="AP21" s="142"/>
    </row>
    <row r="22" spans="1:42" x14ac:dyDescent="0.2">
      <c r="A22" s="152"/>
      <c r="C22" s="7"/>
      <c r="D22" s="3"/>
      <c r="E22" s="7"/>
      <c r="F22" s="3"/>
      <c r="G22" s="7"/>
      <c r="H22" s="3"/>
      <c r="I22" s="3"/>
      <c r="K22" s="139"/>
      <c r="L22" s="68"/>
      <c r="M22" s="67"/>
      <c r="N22" s="67"/>
      <c r="O22" s="16"/>
      <c r="P22" s="16"/>
      <c r="Q22" s="16"/>
      <c r="R22" s="67"/>
      <c r="S22" s="16"/>
      <c r="T22" s="16"/>
      <c r="U22" s="51"/>
      <c r="V22" s="69"/>
      <c r="W22" s="16"/>
      <c r="X22" s="16"/>
      <c r="Y22" s="51"/>
      <c r="Z22" s="51"/>
      <c r="AA22" s="68"/>
      <c r="AB22" s="16"/>
      <c r="AC22" s="16"/>
      <c r="AD22" s="67"/>
      <c r="AE22" s="70"/>
      <c r="AF22" s="134"/>
      <c r="AG22" s="134"/>
      <c r="AH22" s="134"/>
      <c r="AI22" s="134"/>
      <c r="AJ22" s="51"/>
      <c r="AK22" s="51"/>
      <c r="AL22" s="51"/>
      <c r="AM22" s="51"/>
      <c r="AN22" s="134"/>
      <c r="AO22" s="134"/>
      <c r="AP22" s="142"/>
    </row>
    <row r="23" spans="1:42" x14ac:dyDescent="0.2">
      <c r="A23" s="152"/>
      <c r="C23" s="7"/>
      <c r="D23" s="3"/>
      <c r="E23" s="7"/>
      <c r="F23" s="3"/>
      <c r="G23" s="7"/>
      <c r="H23" s="3"/>
      <c r="I23" s="3"/>
      <c r="K23" s="139"/>
      <c r="L23" s="68"/>
      <c r="M23" s="67"/>
      <c r="N23" s="67"/>
      <c r="O23" s="16"/>
      <c r="P23" s="16"/>
      <c r="Q23" s="16"/>
      <c r="R23" s="67"/>
      <c r="S23" s="16"/>
      <c r="T23" s="16"/>
      <c r="U23" s="51"/>
      <c r="V23" s="69"/>
      <c r="W23" s="16"/>
      <c r="X23" s="16"/>
      <c r="Y23" s="51"/>
      <c r="Z23" s="51"/>
      <c r="AA23" s="68"/>
      <c r="AB23" s="16"/>
      <c r="AC23" s="16"/>
      <c r="AD23" s="67"/>
      <c r="AE23" s="70"/>
      <c r="AF23" s="134"/>
      <c r="AG23" s="134"/>
      <c r="AH23" s="134"/>
      <c r="AI23" s="134"/>
      <c r="AJ23" s="51"/>
      <c r="AK23" s="51"/>
      <c r="AL23" s="51"/>
      <c r="AM23" s="51"/>
      <c r="AN23" s="134"/>
      <c r="AO23" s="134"/>
      <c r="AP23" s="142"/>
    </row>
    <row r="24" spans="1:42" x14ac:dyDescent="0.2">
      <c r="A24" s="152"/>
      <c r="C24" s="7"/>
      <c r="D24" s="3"/>
      <c r="E24" s="7"/>
      <c r="F24" s="3"/>
      <c r="G24" s="7"/>
      <c r="H24" s="3"/>
      <c r="I24" s="3"/>
      <c r="K24" s="139"/>
      <c r="L24" s="68"/>
      <c r="M24" s="67"/>
      <c r="N24" s="67"/>
      <c r="O24" s="16"/>
      <c r="P24" s="16"/>
      <c r="Q24" s="16"/>
      <c r="R24" s="67"/>
      <c r="S24" s="16"/>
      <c r="T24" s="16"/>
      <c r="U24" s="51"/>
      <c r="V24" s="69"/>
      <c r="W24" s="16"/>
      <c r="X24" s="16"/>
      <c r="Y24" s="51"/>
      <c r="Z24" s="51"/>
      <c r="AA24" s="68"/>
      <c r="AB24" s="16"/>
      <c r="AC24" s="16"/>
      <c r="AD24" s="67"/>
      <c r="AE24" s="70"/>
      <c r="AF24" s="134"/>
      <c r="AG24" s="134"/>
      <c r="AH24" s="134"/>
      <c r="AI24" s="134"/>
      <c r="AJ24" s="51"/>
      <c r="AK24" s="51"/>
      <c r="AL24" s="51"/>
      <c r="AM24" s="51"/>
      <c r="AN24" s="134"/>
      <c r="AO24" s="134"/>
      <c r="AP24" s="142"/>
    </row>
    <row r="25" spans="1:42" x14ac:dyDescent="0.2">
      <c r="A25" s="152"/>
      <c r="C25" s="7"/>
      <c r="D25" s="3"/>
      <c r="E25" s="7"/>
      <c r="F25" s="3"/>
      <c r="G25" s="7"/>
      <c r="H25" s="3"/>
      <c r="I25" s="3"/>
      <c r="K25" s="139"/>
      <c r="L25" s="68"/>
      <c r="M25" s="67"/>
      <c r="N25" s="67"/>
      <c r="O25" s="16"/>
      <c r="P25" s="16"/>
      <c r="Q25" s="16"/>
      <c r="R25" s="67"/>
      <c r="S25" s="16"/>
      <c r="T25" s="16"/>
      <c r="U25" s="51"/>
      <c r="V25" s="69"/>
      <c r="W25" s="16"/>
      <c r="X25" s="16"/>
      <c r="Y25" s="51"/>
      <c r="Z25" s="51"/>
      <c r="AA25" s="68"/>
      <c r="AB25" s="16"/>
      <c r="AC25" s="16"/>
      <c r="AD25" s="67"/>
      <c r="AE25" s="70"/>
      <c r="AF25" s="134"/>
      <c r="AG25" s="134"/>
      <c r="AH25" s="134"/>
      <c r="AI25" s="134"/>
      <c r="AJ25" s="51"/>
      <c r="AK25" s="51"/>
      <c r="AL25" s="51"/>
      <c r="AM25" s="51"/>
      <c r="AN25" s="134"/>
      <c r="AO25" s="134"/>
      <c r="AP25" s="142"/>
    </row>
    <row r="26" spans="1:42" x14ac:dyDescent="0.2">
      <c r="A26" s="152"/>
      <c r="C26" s="7"/>
      <c r="D26" s="3"/>
      <c r="E26" s="7"/>
      <c r="F26" s="3"/>
      <c r="G26" s="7"/>
      <c r="H26" s="3"/>
      <c r="I26" s="3"/>
      <c r="K26" s="139"/>
      <c r="L26" s="68"/>
      <c r="M26" s="67"/>
      <c r="N26" s="67"/>
      <c r="O26" s="16"/>
      <c r="P26" s="16"/>
      <c r="Q26" s="16"/>
      <c r="R26" s="67"/>
      <c r="S26" s="16"/>
      <c r="T26" s="16"/>
      <c r="U26" s="51"/>
      <c r="V26" s="69"/>
      <c r="W26" s="16"/>
      <c r="X26" s="16"/>
      <c r="Y26" s="51"/>
      <c r="Z26" s="51"/>
      <c r="AA26" s="68"/>
      <c r="AB26" s="16"/>
      <c r="AC26" s="16"/>
      <c r="AD26" s="67"/>
      <c r="AE26" s="70"/>
      <c r="AF26" s="134"/>
      <c r="AG26" s="134"/>
      <c r="AH26" s="134"/>
      <c r="AI26" s="134"/>
      <c r="AJ26" s="51"/>
      <c r="AK26" s="51"/>
      <c r="AL26" s="51"/>
      <c r="AM26" s="51"/>
      <c r="AN26" s="134"/>
      <c r="AO26" s="134"/>
      <c r="AP26" s="142"/>
    </row>
    <row r="27" spans="1:42" x14ac:dyDescent="0.2">
      <c r="A27" s="152"/>
      <c r="C27" s="7"/>
      <c r="D27" s="3"/>
      <c r="E27" s="7"/>
      <c r="F27" s="3"/>
      <c r="G27" s="7"/>
      <c r="H27" s="3"/>
      <c r="I27" s="3"/>
      <c r="K27" s="139"/>
      <c r="L27" s="68"/>
      <c r="M27" s="67"/>
      <c r="N27" s="67"/>
      <c r="O27" s="16"/>
      <c r="P27" s="16"/>
      <c r="Q27" s="16"/>
      <c r="R27" s="67"/>
      <c r="S27" s="16"/>
      <c r="T27" s="16"/>
      <c r="U27" s="51"/>
      <c r="V27" s="69"/>
      <c r="W27" s="16"/>
      <c r="X27" s="16"/>
      <c r="Y27" s="51"/>
      <c r="Z27" s="51"/>
      <c r="AA27" s="68"/>
      <c r="AB27" s="16"/>
      <c r="AC27" s="16"/>
      <c r="AD27" s="67"/>
      <c r="AE27" s="70"/>
      <c r="AF27" s="134"/>
      <c r="AG27" s="134"/>
      <c r="AH27" s="134"/>
      <c r="AI27" s="134"/>
      <c r="AJ27" s="51"/>
      <c r="AK27" s="51"/>
      <c r="AL27" s="51"/>
      <c r="AM27" s="51"/>
      <c r="AN27" s="134"/>
      <c r="AO27" s="134"/>
      <c r="AP27" s="142"/>
    </row>
    <row r="28" spans="1:42" x14ac:dyDescent="0.2">
      <c r="A28" s="152"/>
      <c r="C28" s="7"/>
      <c r="D28" s="3"/>
      <c r="E28" s="7"/>
      <c r="F28" s="3"/>
      <c r="G28" s="7"/>
      <c r="H28" s="3"/>
      <c r="I28" s="3"/>
      <c r="K28" s="139"/>
      <c r="L28" s="68"/>
      <c r="M28" s="67"/>
      <c r="N28" s="67"/>
      <c r="O28" s="16"/>
      <c r="P28" s="16"/>
      <c r="Q28" s="16"/>
      <c r="R28" s="67"/>
      <c r="S28" s="16"/>
      <c r="T28" s="16"/>
      <c r="U28" s="51"/>
      <c r="V28" s="69"/>
      <c r="W28" s="16"/>
      <c r="X28" s="16"/>
      <c r="Y28" s="51"/>
      <c r="Z28" s="51"/>
      <c r="AA28" s="68"/>
      <c r="AB28" s="16"/>
      <c r="AC28" s="16"/>
      <c r="AD28" s="67"/>
      <c r="AE28" s="70"/>
      <c r="AF28" s="134"/>
      <c r="AG28" s="134"/>
      <c r="AH28" s="134"/>
      <c r="AI28" s="134"/>
      <c r="AJ28" s="51"/>
      <c r="AK28" s="51"/>
      <c r="AL28" s="51"/>
      <c r="AM28" s="51"/>
      <c r="AN28" s="134"/>
      <c r="AO28" s="134"/>
      <c r="AP28" s="142"/>
    </row>
    <row r="29" spans="1:42" x14ac:dyDescent="0.2">
      <c r="A29" s="152"/>
      <c r="C29" s="7"/>
      <c r="D29" s="3"/>
      <c r="E29" s="7"/>
      <c r="F29" s="3"/>
      <c r="G29" s="7"/>
      <c r="H29" s="3"/>
      <c r="I29" s="3"/>
      <c r="K29" s="139"/>
      <c r="L29" s="68"/>
      <c r="M29" s="67"/>
      <c r="N29" s="67"/>
      <c r="O29" s="16"/>
      <c r="P29" s="16"/>
      <c r="Q29" s="16"/>
      <c r="R29" s="67"/>
      <c r="S29" s="16"/>
      <c r="T29" s="16"/>
      <c r="U29" s="51"/>
      <c r="V29" s="69"/>
      <c r="W29" s="16"/>
      <c r="X29" s="16"/>
      <c r="Y29" s="51"/>
      <c r="Z29" s="51"/>
      <c r="AA29" s="68"/>
      <c r="AB29" s="16"/>
      <c r="AC29" s="16"/>
      <c r="AD29" s="67"/>
      <c r="AE29" s="70"/>
      <c r="AF29" s="134"/>
      <c r="AG29" s="134"/>
      <c r="AH29" s="134"/>
      <c r="AI29" s="134"/>
      <c r="AJ29" s="51"/>
      <c r="AK29" s="51"/>
      <c r="AL29" s="51"/>
      <c r="AM29" s="51"/>
      <c r="AN29" s="134"/>
      <c r="AO29" s="134"/>
      <c r="AP29" s="142"/>
    </row>
    <row r="30" spans="1:42" ht="13.5" thickBot="1" x14ac:dyDescent="0.25">
      <c r="A30" s="152" t="str">
        <f t="shared" si="9"/>
        <v/>
      </c>
      <c r="C30" s="7" t="str">
        <f t="shared" ref="C30" si="19">IF(ISBLANK(B30),"","_")</f>
        <v/>
      </c>
      <c r="D30" s="3"/>
      <c r="E30" s="3"/>
      <c r="F30" s="3"/>
      <c r="G30" s="7" t="str">
        <f t="shared" ref="G30" si="20">IF(ISBLANK(B30),"","_")</f>
        <v/>
      </c>
      <c r="H30" s="3"/>
      <c r="I30" s="3"/>
      <c r="K30" s="139" t="str">
        <f t="shared" ref="K30" si="21">IF(ISBLANK(B30),"",CONCATENATE(B30,C30,D30,E30,F30))</f>
        <v/>
      </c>
      <c r="L30" s="68"/>
      <c r="M30" s="67"/>
      <c r="N30" s="67"/>
      <c r="O30" s="16"/>
      <c r="P30" s="16"/>
      <c r="Q30" s="16"/>
      <c r="R30" s="67"/>
      <c r="S30" s="16"/>
      <c r="T30" s="16"/>
      <c r="U30" s="51"/>
      <c r="V30" s="69"/>
      <c r="W30" s="16"/>
      <c r="X30" s="16"/>
      <c r="Y30" s="51"/>
      <c r="Z30" s="51"/>
      <c r="AA30" s="68"/>
      <c r="AB30" s="16"/>
      <c r="AC30" s="16"/>
      <c r="AD30" s="67"/>
      <c r="AE30" s="70"/>
      <c r="AF30" s="137"/>
      <c r="AG30" s="134" t="str">
        <f t="shared" ref="AG30" si="22">IF(ISBLANK(B30),"",CONCATENATE(J30))</f>
        <v/>
      </c>
      <c r="AH30" s="134" t="str">
        <f t="shared" ref="AH30" si="23">IF(ISBLANK(A30),"",CONCATENATE(A30))</f>
        <v/>
      </c>
      <c r="AI30" s="134"/>
      <c r="AJ30" s="51"/>
      <c r="AK30" s="51"/>
      <c r="AL30" s="51"/>
      <c r="AM30" s="51"/>
      <c r="AN30" s="134" t="str">
        <f t="shared" ref="AN30" si="24">IF(ISBLANK(B30),"",CONCATENATE(B30,C30,D30,E30,F30))</f>
        <v/>
      </c>
      <c r="AO30" s="134" t="str">
        <f t="shared" ref="AO30" si="25">IF(ISBLANK(B30),"",CONCATENATE(D30))</f>
        <v/>
      </c>
      <c r="AP30" s="142" t="str">
        <f t="shared" ref="AP30" si="26">IF(ISBLANK(B30),"",CONCATENATE(B30))</f>
        <v/>
      </c>
    </row>
    <row r="31" spans="1:42" ht="13.5" thickBot="1" x14ac:dyDescent="0.25">
      <c r="A31" s="151" t="s">
        <v>34</v>
      </c>
      <c r="B31" s="125"/>
      <c r="C31" s="63"/>
      <c r="D31" s="63"/>
      <c r="E31" s="63"/>
      <c r="F31" s="63"/>
      <c r="G31" s="63"/>
      <c r="H31" s="63"/>
      <c r="I31" s="63"/>
      <c r="J31" s="9" t="s">
        <v>38</v>
      </c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5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5"/>
    </row>
    <row r="32" spans="1:42" x14ac:dyDescent="0.2">
      <c r="A32" s="152" t="str">
        <f>IF(ISBLANK(B32),"",CONCATENATE(B32,C32,D32,E32,F32,G32,H32,I32))</f>
        <v/>
      </c>
      <c r="C32" s="7" t="str">
        <f>IF(ISBLANK(B32),"","_")</f>
        <v/>
      </c>
      <c r="D32" s="3"/>
      <c r="E32" s="7" t="str">
        <f>IF(ISBLANK(B32),"","_")</f>
        <v/>
      </c>
      <c r="F32" s="3"/>
      <c r="G32" s="7" t="str">
        <f>IF(ISBLANK(B32),"","_")</f>
        <v/>
      </c>
      <c r="H32" s="3"/>
      <c r="I32" s="3"/>
      <c r="K32" s="139" t="str">
        <f t="shared" ref="K32:K42" si="27">IF(ISBLANK(B32),"",CONCATENATE(B32,C32,D32,E32,F32))</f>
        <v/>
      </c>
      <c r="L32" s="68"/>
      <c r="M32" s="67"/>
      <c r="N32" s="67"/>
      <c r="O32" s="16"/>
      <c r="P32" s="16"/>
      <c r="Q32" s="16"/>
      <c r="R32" s="67"/>
      <c r="S32" s="16"/>
      <c r="T32" s="16"/>
      <c r="U32" s="51"/>
      <c r="V32" s="69"/>
      <c r="W32" s="16"/>
      <c r="X32" s="16"/>
      <c r="Y32" s="51"/>
      <c r="Z32" s="51"/>
      <c r="AA32" s="68"/>
      <c r="AB32" s="16"/>
      <c r="AC32" s="16"/>
      <c r="AD32" s="67"/>
      <c r="AE32" s="70"/>
      <c r="AF32" s="137"/>
      <c r="AG32" s="134" t="str">
        <f t="shared" ref="AG32" si="28">IF(ISBLANK(B32),"",CONCATENATE(J32))</f>
        <v/>
      </c>
      <c r="AH32" s="134" t="str">
        <f>IF(ISBLANK(A32),"",CONCATENATE(A32))</f>
        <v/>
      </c>
      <c r="AI32" s="134"/>
      <c r="AJ32" s="51"/>
      <c r="AK32" s="51"/>
      <c r="AL32" s="51"/>
      <c r="AM32" s="51"/>
      <c r="AN32" s="134" t="str">
        <f t="shared" ref="AN32" si="29">IF(ISBLANK(B32),"",CONCATENATE(B32,C32,D32,E32,F32))</f>
        <v/>
      </c>
      <c r="AO32" s="134" t="str">
        <f t="shared" ref="AO32" si="30">IF(ISBLANK(B32),"",CONCATENATE(D32))</f>
        <v/>
      </c>
      <c r="AP32" s="142" t="str">
        <f t="shared" ref="AP32" si="31">IF(ISBLANK(B32),"",CONCATENATE(B32))</f>
        <v/>
      </c>
    </row>
    <row r="33" spans="1:42" x14ac:dyDescent="0.2">
      <c r="A33" s="152" t="str">
        <f t="shared" ref="A33" si="32">IF(ISBLANK(B33),"",CONCATENATE(B33,C33,D33,E33,F33,G33,H33,I33))</f>
        <v/>
      </c>
      <c r="C33" s="7" t="str">
        <f t="shared" ref="C33:C42" si="33">IF(ISBLANK(B33),"","_")</f>
        <v/>
      </c>
      <c r="D33" s="3"/>
      <c r="E33" s="7" t="str">
        <f t="shared" ref="E33:E42" si="34">IF(ISBLANK(B33),"","_")</f>
        <v/>
      </c>
      <c r="F33" s="3"/>
      <c r="G33" s="7" t="str">
        <f t="shared" ref="G33:G42" si="35">IF(ISBLANK(B33),"","_")</f>
        <v/>
      </c>
      <c r="H33" s="3"/>
      <c r="I33" s="3"/>
      <c r="K33" s="139" t="str">
        <f t="shared" si="27"/>
        <v/>
      </c>
      <c r="L33" s="68"/>
      <c r="M33" s="67"/>
      <c r="N33" s="67"/>
      <c r="O33" s="16"/>
      <c r="P33" s="16"/>
      <c r="Q33" s="16"/>
      <c r="R33" s="67"/>
      <c r="S33" s="16"/>
      <c r="T33" s="16"/>
      <c r="U33" s="51"/>
      <c r="V33" s="69"/>
      <c r="W33" s="16"/>
      <c r="X33" s="16"/>
      <c r="Y33" s="51"/>
      <c r="Z33" s="51"/>
      <c r="AA33" s="68"/>
      <c r="AB33" s="16"/>
      <c r="AC33" s="16"/>
      <c r="AD33" s="67"/>
      <c r="AE33" s="70"/>
      <c r="AF33" s="137"/>
      <c r="AG33" s="134" t="str">
        <f t="shared" ref="AG33:AG42" si="36">IF(ISBLANK(B33),"",CONCATENATE(J33))</f>
        <v/>
      </c>
      <c r="AH33" s="134" t="str">
        <f t="shared" ref="AH33:AH42" si="37">IF(ISBLANK(A33),"",CONCATENATE(A33))</f>
        <v/>
      </c>
      <c r="AI33" s="134"/>
      <c r="AJ33" s="51"/>
      <c r="AK33" s="51"/>
      <c r="AL33" s="51"/>
      <c r="AM33" s="51"/>
      <c r="AN33" s="134" t="str">
        <f t="shared" ref="AN33:AN42" si="38">IF(ISBLANK(B33),"",CONCATENATE(B33,C33,D33,E33,F33))</f>
        <v/>
      </c>
      <c r="AO33" s="134" t="str">
        <f t="shared" ref="AO33:AO42" si="39">IF(ISBLANK(B33),"",CONCATENATE(D33))</f>
        <v/>
      </c>
      <c r="AP33" s="142" t="str">
        <f t="shared" ref="AP33:AP42" si="40">IF(ISBLANK(B33),"",CONCATENATE(B33))</f>
        <v/>
      </c>
    </row>
    <row r="34" spans="1:42" x14ac:dyDescent="0.2">
      <c r="A34" s="148" t="str">
        <f t="shared" si="9"/>
        <v/>
      </c>
      <c r="C34" s="7" t="str">
        <f t="shared" si="33"/>
        <v/>
      </c>
      <c r="D34" s="3"/>
      <c r="E34" s="7" t="str">
        <f t="shared" si="34"/>
        <v/>
      </c>
      <c r="F34" s="3"/>
      <c r="G34" s="7" t="str">
        <f t="shared" si="35"/>
        <v/>
      </c>
      <c r="H34" s="3"/>
      <c r="I34" s="3"/>
      <c r="K34" s="139" t="str">
        <f t="shared" si="27"/>
        <v/>
      </c>
      <c r="L34" s="68"/>
      <c r="M34" s="67"/>
      <c r="N34" s="67"/>
      <c r="O34" s="16"/>
      <c r="P34" s="16"/>
      <c r="Q34" s="16"/>
      <c r="R34" s="67"/>
      <c r="S34" s="16"/>
      <c r="T34" s="16"/>
      <c r="U34" s="51"/>
      <c r="V34" s="69"/>
      <c r="W34" s="16"/>
      <c r="X34" s="16"/>
      <c r="Y34" s="51"/>
      <c r="Z34" s="51"/>
      <c r="AA34" s="68"/>
      <c r="AB34" s="16"/>
      <c r="AC34" s="16"/>
      <c r="AD34" s="67"/>
      <c r="AE34" s="70"/>
      <c r="AF34" s="137"/>
      <c r="AG34" s="134" t="str">
        <f t="shared" si="36"/>
        <v/>
      </c>
      <c r="AH34" s="134" t="str">
        <f t="shared" si="37"/>
        <v/>
      </c>
      <c r="AI34" s="134"/>
      <c r="AJ34" s="51"/>
      <c r="AK34" s="51"/>
      <c r="AL34" s="51"/>
      <c r="AM34" s="51"/>
      <c r="AN34" s="134" t="str">
        <f t="shared" si="38"/>
        <v/>
      </c>
      <c r="AO34" s="134" t="str">
        <f t="shared" si="39"/>
        <v/>
      </c>
      <c r="AP34" s="142" t="str">
        <f t="shared" si="40"/>
        <v/>
      </c>
    </row>
    <row r="35" spans="1:42" x14ac:dyDescent="0.2">
      <c r="A35" s="148" t="str">
        <f t="shared" si="9"/>
        <v/>
      </c>
      <c r="C35" s="7" t="str">
        <f t="shared" si="33"/>
        <v/>
      </c>
      <c r="D35" s="3"/>
      <c r="E35" s="7" t="str">
        <f t="shared" si="34"/>
        <v/>
      </c>
      <c r="F35" s="3"/>
      <c r="G35" s="7" t="str">
        <f t="shared" si="35"/>
        <v/>
      </c>
      <c r="H35" s="3"/>
      <c r="I35" s="3"/>
      <c r="K35" s="139" t="str">
        <f t="shared" si="27"/>
        <v/>
      </c>
      <c r="L35" s="68"/>
      <c r="M35" s="67"/>
      <c r="N35" s="67"/>
      <c r="O35" s="16"/>
      <c r="P35" s="16"/>
      <c r="Q35" s="16"/>
      <c r="R35" s="67"/>
      <c r="S35" s="16"/>
      <c r="T35" s="16"/>
      <c r="U35" s="51"/>
      <c r="V35" s="69"/>
      <c r="W35" s="16"/>
      <c r="X35" s="16"/>
      <c r="Y35" s="51"/>
      <c r="Z35" s="51"/>
      <c r="AA35" s="68"/>
      <c r="AB35" s="16"/>
      <c r="AC35" s="16"/>
      <c r="AD35" s="67"/>
      <c r="AE35" s="70"/>
      <c r="AF35" s="137"/>
      <c r="AG35" s="134" t="str">
        <f t="shared" si="36"/>
        <v/>
      </c>
      <c r="AH35" s="134" t="str">
        <f t="shared" si="37"/>
        <v/>
      </c>
      <c r="AI35" s="134"/>
      <c r="AJ35" s="51"/>
      <c r="AK35" s="51"/>
      <c r="AL35" s="51"/>
      <c r="AM35" s="51"/>
      <c r="AN35" s="134" t="str">
        <f t="shared" si="38"/>
        <v/>
      </c>
      <c r="AO35" s="134" t="str">
        <f t="shared" si="39"/>
        <v/>
      </c>
      <c r="AP35" s="142" t="str">
        <f t="shared" si="40"/>
        <v/>
      </c>
    </row>
    <row r="36" spans="1:42" x14ac:dyDescent="0.2">
      <c r="A36" s="148" t="str">
        <f t="shared" si="9"/>
        <v/>
      </c>
      <c r="C36" s="7" t="str">
        <f t="shared" si="33"/>
        <v/>
      </c>
      <c r="D36" s="3"/>
      <c r="E36" s="7" t="str">
        <f t="shared" si="34"/>
        <v/>
      </c>
      <c r="F36" s="3"/>
      <c r="G36" s="7" t="str">
        <f t="shared" si="35"/>
        <v/>
      </c>
      <c r="H36" s="3"/>
      <c r="I36" s="3"/>
      <c r="K36" s="139" t="str">
        <f t="shared" si="27"/>
        <v/>
      </c>
      <c r="L36" s="68"/>
      <c r="M36" s="67"/>
      <c r="N36" s="67"/>
      <c r="O36" s="16"/>
      <c r="P36" s="16"/>
      <c r="Q36" s="16"/>
      <c r="R36" s="67"/>
      <c r="S36" s="16"/>
      <c r="T36" s="16"/>
      <c r="U36" s="51"/>
      <c r="V36" s="69"/>
      <c r="W36" s="16"/>
      <c r="X36" s="16"/>
      <c r="Y36" s="51"/>
      <c r="Z36" s="51"/>
      <c r="AA36" s="68"/>
      <c r="AB36" s="16"/>
      <c r="AC36" s="16"/>
      <c r="AD36" s="67"/>
      <c r="AE36" s="70"/>
      <c r="AF36" s="137"/>
      <c r="AG36" s="134" t="str">
        <f t="shared" si="36"/>
        <v/>
      </c>
      <c r="AH36" s="134" t="str">
        <f t="shared" si="37"/>
        <v/>
      </c>
      <c r="AI36" s="134"/>
      <c r="AJ36" s="51"/>
      <c r="AK36" s="51"/>
      <c r="AL36" s="51"/>
      <c r="AM36" s="51"/>
      <c r="AN36" s="134" t="str">
        <f t="shared" si="38"/>
        <v/>
      </c>
      <c r="AO36" s="134" t="str">
        <f t="shared" si="39"/>
        <v/>
      </c>
      <c r="AP36" s="142" t="str">
        <f t="shared" si="40"/>
        <v/>
      </c>
    </row>
    <row r="37" spans="1:42" x14ac:dyDescent="0.2">
      <c r="A37" s="148" t="str">
        <f t="shared" si="9"/>
        <v/>
      </c>
      <c r="C37" s="7" t="str">
        <f t="shared" si="33"/>
        <v/>
      </c>
      <c r="D37" s="3"/>
      <c r="E37" s="7" t="str">
        <f t="shared" si="34"/>
        <v/>
      </c>
      <c r="F37" s="3"/>
      <c r="G37" s="7" t="str">
        <f t="shared" si="35"/>
        <v/>
      </c>
      <c r="H37" s="3"/>
      <c r="I37" s="3"/>
      <c r="K37" s="139" t="str">
        <f t="shared" si="27"/>
        <v/>
      </c>
      <c r="L37" s="68"/>
      <c r="M37" s="67"/>
      <c r="N37" s="67"/>
      <c r="O37" s="16"/>
      <c r="P37" s="16"/>
      <c r="Q37" s="16"/>
      <c r="R37" s="67"/>
      <c r="S37" s="16"/>
      <c r="T37" s="16"/>
      <c r="U37" s="51"/>
      <c r="V37" s="69"/>
      <c r="W37" s="16"/>
      <c r="X37" s="16"/>
      <c r="Y37" s="51"/>
      <c r="Z37" s="51"/>
      <c r="AA37" s="68"/>
      <c r="AB37" s="16"/>
      <c r="AC37" s="16"/>
      <c r="AD37" s="67"/>
      <c r="AE37" s="70"/>
      <c r="AF37" s="137"/>
      <c r="AG37" s="134" t="str">
        <f t="shared" si="36"/>
        <v/>
      </c>
      <c r="AH37" s="134" t="str">
        <f t="shared" si="37"/>
        <v/>
      </c>
      <c r="AI37" s="134"/>
      <c r="AJ37" s="51"/>
      <c r="AK37" s="51"/>
      <c r="AL37" s="51"/>
      <c r="AM37" s="51"/>
      <c r="AN37" s="134" t="str">
        <f t="shared" si="38"/>
        <v/>
      </c>
      <c r="AO37" s="134" t="str">
        <f t="shared" si="39"/>
        <v/>
      </c>
      <c r="AP37" s="142" t="str">
        <f t="shared" si="40"/>
        <v/>
      </c>
    </row>
    <row r="38" spans="1:42" x14ac:dyDescent="0.2">
      <c r="A38" s="148" t="str">
        <f t="shared" ref="A38:A40" si="41">IF(ISBLANK(B38),"",CONCATENATE(B38,C38,D38,E38,F38,G38,H38,I38))</f>
        <v/>
      </c>
      <c r="C38" s="7" t="str">
        <f t="shared" ref="C38:C40" si="42">IF(ISBLANK(B38),"","_")</f>
        <v/>
      </c>
      <c r="D38" s="3"/>
      <c r="E38" s="7" t="str">
        <f t="shared" ref="E38:E40" si="43">IF(ISBLANK(B38),"","_")</f>
        <v/>
      </c>
      <c r="F38" s="3"/>
      <c r="G38" s="7" t="str">
        <f t="shared" ref="G38:G40" si="44">IF(ISBLANK(B38),"","_")</f>
        <v/>
      </c>
      <c r="H38" s="3"/>
      <c r="I38" s="3"/>
      <c r="K38" s="139" t="str">
        <f t="shared" ref="K38:K40" si="45">IF(ISBLANK(B38),"",CONCATENATE(B38,C38,D38,E38,F38))</f>
        <v/>
      </c>
      <c r="L38" s="68"/>
      <c r="M38" s="165"/>
      <c r="N38" s="165"/>
      <c r="O38" s="16"/>
      <c r="P38" s="16"/>
      <c r="Q38" s="16"/>
      <c r="R38" s="165"/>
      <c r="S38" s="16"/>
      <c r="T38" s="16"/>
      <c r="U38" s="164"/>
      <c r="V38" s="69"/>
      <c r="W38" s="16"/>
      <c r="X38" s="16"/>
      <c r="Y38" s="164"/>
      <c r="Z38" s="164"/>
      <c r="AA38" s="68"/>
      <c r="AB38" s="16"/>
      <c r="AC38" s="16"/>
      <c r="AD38" s="165"/>
      <c r="AE38" s="70"/>
      <c r="AF38" s="137"/>
      <c r="AG38" s="134" t="str">
        <f t="shared" ref="AG38:AG40" si="46">IF(ISBLANK(B38),"",CONCATENATE(J38))</f>
        <v/>
      </c>
      <c r="AH38" s="134" t="str">
        <f t="shared" ref="AH38:AH40" si="47">IF(ISBLANK(A38),"",CONCATENATE(A38))</f>
        <v/>
      </c>
      <c r="AI38" s="134"/>
      <c r="AJ38" s="164"/>
      <c r="AK38" s="164"/>
      <c r="AL38" s="164"/>
      <c r="AM38" s="164"/>
      <c r="AN38" s="134" t="str">
        <f t="shared" ref="AN38:AN40" si="48">IF(ISBLANK(B38),"",CONCATENATE(B38,C38,D38,E38,F38))</f>
        <v/>
      </c>
      <c r="AO38" s="134" t="str">
        <f t="shared" ref="AO38:AO40" si="49">IF(ISBLANK(B38),"",CONCATENATE(D38))</f>
        <v/>
      </c>
      <c r="AP38" s="142" t="str">
        <f t="shared" ref="AP38:AP40" si="50">IF(ISBLANK(B38),"",CONCATENATE(B38))</f>
        <v/>
      </c>
    </row>
    <row r="39" spans="1:42" x14ac:dyDescent="0.2">
      <c r="A39" s="148" t="str">
        <f t="shared" si="41"/>
        <v/>
      </c>
      <c r="C39" s="7" t="str">
        <f t="shared" si="42"/>
        <v/>
      </c>
      <c r="D39" s="3"/>
      <c r="E39" s="7" t="str">
        <f t="shared" si="43"/>
        <v/>
      </c>
      <c r="F39" s="3"/>
      <c r="G39" s="7" t="str">
        <f t="shared" si="44"/>
        <v/>
      </c>
      <c r="H39" s="3"/>
      <c r="I39" s="3"/>
      <c r="K39" s="139" t="str">
        <f t="shared" si="45"/>
        <v/>
      </c>
      <c r="L39" s="68"/>
      <c r="M39" s="165"/>
      <c r="N39" s="165"/>
      <c r="O39" s="16"/>
      <c r="P39" s="16"/>
      <c r="Q39" s="16"/>
      <c r="R39" s="165"/>
      <c r="S39" s="16"/>
      <c r="T39" s="16"/>
      <c r="U39" s="164"/>
      <c r="V39" s="69"/>
      <c r="W39" s="16"/>
      <c r="X39" s="16"/>
      <c r="Y39" s="164"/>
      <c r="Z39" s="164"/>
      <c r="AA39" s="68"/>
      <c r="AB39" s="16"/>
      <c r="AC39" s="16"/>
      <c r="AD39" s="165"/>
      <c r="AE39" s="70"/>
      <c r="AF39" s="137"/>
      <c r="AG39" s="134" t="str">
        <f t="shared" si="46"/>
        <v/>
      </c>
      <c r="AH39" s="134" t="str">
        <f t="shared" si="47"/>
        <v/>
      </c>
      <c r="AI39" s="134"/>
      <c r="AJ39" s="164"/>
      <c r="AK39" s="164"/>
      <c r="AL39" s="164"/>
      <c r="AM39" s="164"/>
      <c r="AN39" s="134" t="str">
        <f t="shared" si="48"/>
        <v/>
      </c>
      <c r="AO39" s="134" t="str">
        <f t="shared" si="49"/>
        <v/>
      </c>
      <c r="AP39" s="142" t="str">
        <f t="shared" si="50"/>
        <v/>
      </c>
    </row>
    <row r="40" spans="1:42" x14ac:dyDescent="0.2">
      <c r="A40" s="148" t="str">
        <f t="shared" si="41"/>
        <v/>
      </c>
      <c r="C40" s="7" t="str">
        <f t="shared" si="42"/>
        <v/>
      </c>
      <c r="D40" s="3"/>
      <c r="E40" s="7" t="str">
        <f t="shared" si="43"/>
        <v/>
      </c>
      <c r="F40" s="3"/>
      <c r="G40" s="7" t="str">
        <f t="shared" si="44"/>
        <v/>
      </c>
      <c r="H40" s="3"/>
      <c r="I40" s="3"/>
      <c r="K40" s="139" t="str">
        <f t="shared" si="45"/>
        <v/>
      </c>
      <c r="L40" s="68"/>
      <c r="M40" s="165"/>
      <c r="N40" s="165"/>
      <c r="O40" s="16"/>
      <c r="P40" s="16"/>
      <c r="Q40" s="16"/>
      <c r="R40" s="165"/>
      <c r="S40" s="16"/>
      <c r="T40" s="16"/>
      <c r="U40" s="164"/>
      <c r="V40" s="69"/>
      <c r="W40" s="16"/>
      <c r="X40" s="16"/>
      <c r="Y40" s="164"/>
      <c r="Z40" s="164"/>
      <c r="AA40" s="68"/>
      <c r="AB40" s="16"/>
      <c r="AC40" s="16"/>
      <c r="AD40" s="165"/>
      <c r="AE40" s="70"/>
      <c r="AF40" s="137"/>
      <c r="AG40" s="134" t="str">
        <f t="shared" si="46"/>
        <v/>
      </c>
      <c r="AH40" s="134" t="str">
        <f t="shared" si="47"/>
        <v/>
      </c>
      <c r="AI40" s="134"/>
      <c r="AJ40" s="164"/>
      <c r="AK40" s="164"/>
      <c r="AL40" s="164"/>
      <c r="AM40" s="164"/>
      <c r="AN40" s="134" t="str">
        <f t="shared" si="48"/>
        <v/>
      </c>
      <c r="AO40" s="134" t="str">
        <f t="shared" si="49"/>
        <v/>
      </c>
      <c r="AP40" s="142" t="str">
        <f t="shared" si="50"/>
        <v/>
      </c>
    </row>
    <row r="41" spans="1:42" x14ac:dyDescent="0.2">
      <c r="A41" s="148" t="str">
        <f t="shared" si="9"/>
        <v/>
      </c>
      <c r="C41" s="7" t="str">
        <f t="shared" si="33"/>
        <v/>
      </c>
      <c r="D41" s="3"/>
      <c r="E41" s="7" t="str">
        <f t="shared" si="34"/>
        <v/>
      </c>
      <c r="F41" s="3"/>
      <c r="G41" s="7" t="str">
        <f t="shared" si="35"/>
        <v/>
      </c>
      <c r="H41" s="3"/>
      <c r="I41" s="3"/>
      <c r="K41" s="139" t="str">
        <f t="shared" si="27"/>
        <v/>
      </c>
      <c r="L41" s="68"/>
      <c r="M41" s="67"/>
      <c r="N41" s="67"/>
      <c r="O41" s="16"/>
      <c r="P41" s="16"/>
      <c r="Q41" s="16"/>
      <c r="R41" s="67"/>
      <c r="S41" s="16"/>
      <c r="T41" s="16"/>
      <c r="U41" s="51"/>
      <c r="V41" s="69"/>
      <c r="W41" s="16"/>
      <c r="X41" s="16"/>
      <c r="Y41" s="51"/>
      <c r="Z41" s="51"/>
      <c r="AA41" s="68"/>
      <c r="AB41" s="16"/>
      <c r="AC41" s="16"/>
      <c r="AD41" s="67"/>
      <c r="AE41" s="70"/>
      <c r="AF41" s="137"/>
      <c r="AG41" s="134" t="str">
        <f t="shared" si="36"/>
        <v/>
      </c>
      <c r="AH41" s="134" t="str">
        <f t="shared" si="37"/>
        <v/>
      </c>
      <c r="AI41" s="134"/>
      <c r="AJ41" s="51"/>
      <c r="AK41" s="51"/>
      <c r="AL41" s="51"/>
      <c r="AM41" s="51"/>
      <c r="AN41" s="134" t="str">
        <f t="shared" si="38"/>
        <v/>
      </c>
      <c r="AO41" s="134" t="str">
        <f t="shared" si="39"/>
        <v/>
      </c>
      <c r="AP41" s="142" t="str">
        <f t="shared" si="40"/>
        <v/>
      </c>
    </row>
    <row r="42" spans="1:42" ht="13.5" thickBot="1" x14ac:dyDescent="0.25">
      <c r="A42" s="148" t="str">
        <f t="shared" si="9"/>
        <v/>
      </c>
      <c r="C42" s="7" t="str">
        <f t="shared" si="33"/>
        <v/>
      </c>
      <c r="D42" s="3"/>
      <c r="E42" s="7" t="str">
        <f t="shared" si="34"/>
        <v/>
      </c>
      <c r="F42" s="3"/>
      <c r="G42" s="7" t="str">
        <f t="shared" si="35"/>
        <v/>
      </c>
      <c r="H42" s="3"/>
      <c r="I42" s="3"/>
      <c r="K42" s="139" t="str">
        <f t="shared" si="27"/>
        <v/>
      </c>
      <c r="L42" s="68"/>
      <c r="M42" s="67"/>
      <c r="N42" s="67"/>
      <c r="O42" s="16"/>
      <c r="P42" s="16"/>
      <c r="Q42" s="16"/>
      <c r="R42" s="67"/>
      <c r="S42" s="16"/>
      <c r="T42" s="16"/>
      <c r="U42" s="51"/>
      <c r="V42" s="69"/>
      <c r="W42" s="16"/>
      <c r="X42" s="16"/>
      <c r="Y42" s="51"/>
      <c r="Z42" s="51"/>
      <c r="AA42" s="68"/>
      <c r="AB42" s="16"/>
      <c r="AC42" s="16"/>
      <c r="AD42" s="67"/>
      <c r="AE42" s="70"/>
      <c r="AF42" s="137"/>
      <c r="AG42" s="134" t="str">
        <f t="shared" si="36"/>
        <v/>
      </c>
      <c r="AH42" s="134" t="str">
        <f t="shared" si="37"/>
        <v/>
      </c>
      <c r="AI42" s="134"/>
      <c r="AJ42" s="51"/>
      <c r="AK42" s="51"/>
      <c r="AL42" s="51"/>
      <c r="AM42" s="51"/>
      <c r="AN42" s="134" t="str">
        <f t="shared" si="38"/>
        <v/>
      </c>
      <c r="AO42" s="134" t="str">
        <f t="shared" si="39"/>
        <v/>
      </c>
      <c r="AP42" s="142" t="str">
        <f t="shared" si="40"/>
        <v/>
      </c>
    </row>
    <row r="43" spans="1:42" ht="13.5" thickBot="1" x14ac:dyDescent="0.25">
      <c r="A43" s="151" t="s">
        <v>43</v>
      </c>
      <c r="B43" s="125"/>
      <c r="C43" s="63"/>
      <c r="D43" s="63"/>
      <c r="E43" s="63"/>
      <c r="F43" s="63"/>
      <c r="G43" s="63"/>
      <c r="H43" s="63"/>
      <c r="I43" s="63"/>
      <c r="J43" s="9" t="s">
        <v>39</v>
      </c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5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5"/>
    </row>
    <row r="44" spans="1:42" x14ac:dyDescent="0.2">
      <c r="A44" s="152"/>
      <c r="C44" s="7"/>
      <c r="D44" s="3"/>
      <c r="E44" s="7"/>
      <c r="F44" s="3"/>
      <c r="G44" s="7"/>
      <c r="H44" s="3"/>
      <c r="I44" s="3"/>
      <c r="K44" s="139"/>
      <c r="L44" s="68"/>
      <c r="M44" s="67"/>
      <c r="N44" s="67"/>
      <c r="O44" s="16"/>
      <c r="P44" s="16"/>
      <c r="Q44" s="16"/>
      <c r="R44" s="67"/>
      <c r="S44" s="16"/>
      <c r="T44" s="16"/>
      <c r="U44" s="51"/>
      <c r="V44" s="69"/>
      <c r="W44" s="16"/>
      <c r="X44" s="16"/>
      <c r="Y44" s="51"/>
      <c r="Z44" s="51"/>
      <c r="AA44" s="68"/>
      <c r="AB44" s="16"/>
      <c r="AC44" s="16"/>
      <c r="AD44" s="67"/>
      <c r="AE44" s="70"/>
      <c r="AF44" s="134"/>
      <c r="AG44" s="136"/>
      <c r="AH44" s="134"/>
      <c r="AI44" s="134"/>
      <c r="AJ44" s="51"/>
      <c r="AK44" s="133"/>
      <c r="AL44" s="133"/>
      <c r="AM44" s="133"/>
      <c r="AN44" s="136"/>
      <c r="AO44" s="136"/>
      <c r="AP44" s="142"/>
    </row>
    <row r="45" spans="1:42" x14ac:dyDescent="0.2">
      <c r="A45" s="152"/>
      <c r="C45" s="7"/>
      <c r="D45" s="3"/>
      <c r="E45" s="7"/>
      <c r="F45" s="3"/>
      <c r="G45" s="7"/>
      <c r="H45" s="3"/>
      <c r="I45" s="3"/>
      <c r="K45" s="139"/>
      <c r="L45" s="68"/>
      <c r="M45" s="67"/>
      <c r="N45" s="67"/>
      <c r="O45" s="16"/>
      <c r="P45" s="16"/>
      <c r="Q45" s="16"/>
      <c r="R45" s="67"/>
      <c r="S45" s="16"/>
      <c r="T45" s="16"/>
      <c r="U45" s="51"/>
      <c r="V45" s="69"/>
      <c r="W45" s="16"/>
      <c r="X45" s="16"/>
      <c r="Y45" s="51"/>
      <c r="Z45" s="51"/>
      <c r="AA45" s="68"/>
      <c r="AB45" s="16"/>
      <c r="AC45" s="16"/>
      <c r="AD45" s="67"/>
      <c r="AE45" s="70"/>
      <c r="AF45" s="134"/>
      <c r="AG45" s="134"/>
      <c r="AH45" s="134"/>
      <c r="AI45" s="134"/>
      <c r="AJ45" s="51"/>
      <c r="AK45" s="51"/>
      <c r="AL45" s="51"/>
      <c r="AM45" s="51"/>
      <c r="AN45" s="134"/>
      <c r="AO45" s="134"/>
      <c r="AP45" s="142"/>
    </row>
    <row r="46" spans="1:42" x14ac:dyDescent="0.2">
      <c r="A46" s="152"/>
      <c r="C46" s="7"/>
      <c r="D46" s="3"/>
      <c r="E46" s="7"/>
      <c r="F46" s="3"/>
      <c r="G46" s="7"/>
      <c r="H46" s="3"/>
      <c r="I46" s="3"/>
      <c r="K46" s="139"/>
      <c r="L46" s="68"/>
      <c r="M46" s="67"/>
      <c r="N46" s="67"/>
      <c r="O46" s="16"/>
      <c r="P46" s="16"/>
      <c r="Q46" s="16"/>
      <c r="R46" s="67"/>
      <c r="S46" s="16"/>
      <c r="T46" s="16"/>
      <c r="U46" s="51"/>
      <c r="V46" s="69"/>
      <c r="W46" s="16"/>
      <c r="X46" s="16"/>
      <c r="Y46" s="51"/>
      <c r="Z46" s="51"/>
      <c r="AA46" s="68"/>
      <c r="AB46" s="16"/>
      <c r="AC46" s="16"/>
      <c r="AD46" s="67"/>
      <c r="AE46" s="70"/>
      <c r="AF46" s="134"/>
      <c r="AG46" s="134"/>
      <c r="AH46" s="134"/>
      <c r="AI46" s="134"/>
      <c r="AJ46" s="51"/>
      <c r="AK46" s="51"/>
      <c r="AL46" s="51"/>
      <c r="AM46" s="51"/>
      <c r="AN46" s="134"/>
      <c r="AO46" s="134"/>
      <c r="AP46" s="142"/>
    </row>
    <row r="47" spans="1:42" x14ac:dyDescent="0.2">
      <c r="A47" s="152"/>
      <c r="C47" s="7"/>
      <c r="D47" s="3"/>
      <c r="E47" s="7"/>
      <c r="F47" s="3"/>
      <c r="G47" s="7"/>
      <c r="H47" s="3"/>
      <c r="I47" s="3"/>
      <c r="K47" s="139"/>
      <c r="L47" s="68"/>
      <c r="M47" s="67"/>
      <c r="N47" s="67"/>
      <c r="O47" s="16"/>
      <c r="P47" s="16"/>
      <c r="Q47" s="16"/>
      <c r="R47" s="67"/>
      <c r="S47" s="16"/>
      <c r="T47" s="16"/>
      <c r="U47" s="51"/>
      <c r="V47" s="69"/>
      <c r="W47" s="16"/>
      <c r="X47" s="16"/>
      <c r="Y47" s="51"/>
      <c r="Z47" s="51"/>
      <c r="AA47" s="68"/>
      <c r="AB47" s="16"/>
      <c r="AC47" s="16"/>
      <c r="AD47" s="67"/>
      <c r="AE47" s="70"/>
      <c r="AF47" s="134"/>
      <c r="AG47" s="134"/>
      <c r="AH47" s="134"/>
      <c r="AI47" s="134"/>
      <c r="AJ47" s="51"/>
      <c r="AK47" s="51"/>
      <c r="AL47" s="51"/>
      <c r="AM47" s="51"/>
      <c r="AN47" s="134"/>
      <c r="AO47" s="134"/>
      <c r="AP47" s="142"/>
    </row>
    <row r="48" spans="1:42" x14ac:dyDescent="0.2">
      <c r="A48" s="152"/>
      <c r="C48" s="7"/>
      <c r="D48" s="3"/>
      <c r="E48" s="7"/>
      <c r="F48" s="3"/>
      <c r="G48" s="7"/>
      <c r="H48" s="3"/>
      <c r="I48" s="3"/>
      <c r="K48" s="139"/>
      <c r="L48" s="68"/>
      <c r="M48" s="67"/>
      <c r="N48" s="67"/>
      <c r="O48" s="16"/>
      <c r="P48" s="16"/>
      <c r="Q48" s="16"/>
      <c r="R48" s="67"/>
      <c r="S48" s="16"/>
      <c r="T48" s="16"/>
      <c r="U48" s="51"/>
      <c r="V48" s="69"/>
      <c r="W48" s="16"/>
      <c r="X48" s="16"/>
      <c r="Y48" s="51"/>
      <c r="Z48" s="51"/>
      <c r="AA48" s="68"/>
      <c r="AB48" s="16"/>
      <c r="AC48" s="16"/>
      <c r="AD48" s="67"/>
      <c r="AE48" s="70"/>
      <c r="AF48" s="134"/>
      <c r="AG48" s="134"/>
      <c r="AH48" s="134"/>
      <c r="AI48" s="134"/>
      <c r="AJ48" s="51"/>
      <c r="AK48" s="51"/>
      <c r="AL48" s="51"/>
      <c r="AM48" s="51"/>
      <c r="AN48" s="134"/>
      <c r="AO48" s="134"/>
      <c r="AP48" s="142"/>
    </row>
    <row r="49" spans="1:42" x14ac:dyDescent="0.2">
      <c r="A49" s="152"/>
      <c r="C49" s="7"/>
      <c r="D49" s="3"/>
      <c r="E49" s="7"/>
      <c r="F49" s="3"/>
      <c r="G49" s="7"/>
      <c r="H49" s="3"/>
      <c r="I49" s="3"/>
      <c r="K49" s="139"/>
      <c r="L49" s="68"/>
      <c r="M49" s="67"/>
      <c r="N49" s="67"/>
      <c r="O49" s="16"/>
      <c r="P49" s="16"/>
      <c r="Q49" s="16"/>
      <c r="R49" s="67"/>
      <c r="S49" s="16"/>
      <c r="T49" s="16"/>
      <c r="U49" s="51"/>
      <c r="V49" s="69"/>
      <c r="W49" s="16"/>
      <c r="X49" s="16"/>
      <c r="Y49" s="51"/>
      <c r="Z49" s="51"/>
      <c r="AA49" s="68"/>
      <c r="AB49" s="16"/>
      <c r="AC49" s="16"/>
      <c r="AD49" s="67"/>
      <c r="AE49" s="70"/>
      <c r="AF49" s="134"/>
      <c r="AG49" s="134"/>
      <c r="AH49" s="134"/>
      <c r="AI49" s="134"/>
      <c r="AJ49" s="51"/>
      <c r="AK49" s="51"/>
      <c r="AL49" s="51"/>
      <c r="AM49" s="51"/>
      <c r="AN49" s="134"/>
      <c r="AO49" s="134"/>
      <c r="AP49" s="142"/>
    </row>
    <row r="50" spans="1:42" x14ac:dyDescent="0.2">
      <c r="A50" s="152"/>
      <c r="C50" s="7"/>
      <c r="D50" s="3"/>
      <c r="E50" s="7"/>
      <c r="F50" s="3"/>
      <c r="G50" s="7"/>
      <c r="H50" s="3"/>
      <c r="I50" s="3"/>
      <c r="K50" s="139"/>
      <c r="L50" s="68"/>
      <c r="M50" s="67"/>
      <c r="N50" s="67"/>
      <c r="O50" s="16"/>
      <c r="P50" s="16"/>
      <c r="Q50" s="16"/>
      <c r="R50" s="67"/>
      <c r="S50" s="16"/>
      <c r="T50" s="16"/>
      <c r="U50" s="51"/>
      <c r="V50" s="69"/>
      <c r="W50" s="16"/>
      <c r="X50" s="16"/>
      <c r="Y50" s="51"/>
      <c r="Z50" s="51"/>
      <c r="AA50" s="68"/>
      <c r="AB50" s="16"/>
      <c r="AC50" s="16"/>
      <c r="AD50" s="67"/>
      <c r="AE50" s="70"/>
      <c r="AF50" s="134"/>
      <c r="AG50" s="134"/>
      <c r="AH50" s="134"/>
      <c r="AI50" s="134"/>
      <c r="AJ50" s="51"/>
      <c r="AK50" s="51"/>
      <c r="AL50" s="51"/>
      <c r="AM50" s="51"/>
      <c r="AN50" s="134"/>
      <c r="AO50" s="134"/>
      <c r="AP50" s="142"/>
    </row>
    <row r="51" spans="1:42" x14ac:dyDescent="0.2">
      <c r="A51" s="152"/>
      <c r="C51" s="7"/>
      <c r="D51" s="3"/>
      <c r="E51" s="7"/>
      <c r="F51" s="3"/>
      <c r="G51" s="7"/>
      <c r="H51" s="3"/>
      <c r="I51" s="3"/>
      <c r="K51" s="139"/>
      <c r="L51" s="68"/>
      <c r="M51" s="67"/>
      <c r="N51" s="67"/>
      <c r="O51" s="16"/>
      <c r="P51" s="16"/>
      <c r="Q51" s="16"/>
      <c r="R51" s="67"/>
      <c r="S51" s="16"/>
      <c r="T51" s="16"/>
      <c r="U51" s="51"/>
      <c r="V51" s="69"/>
      <c r="W51" s="16"/>
      <c r="X51" s="16"/>
      <c r="Y51" s="51"/>
      <c r="Z51" s="51"/>
      <c r="AA51" s="68"/>
      <c r="AB51" s="16"/>
      <c r="AC51" s="16"/>
      <c r="AD51" s="67"/>
      <c r="AE51" s="70"/>
      <c r="AF51" s="134"/>
      <c r="AG51" s="134"/>
      <c r="AH51" s="134"/>
      <c r="AI51" s="134"/>
      <c r="AJ51" s="51"/>
      <c r="AK51" s="51"/>
      <c r="AL51" s="51"/>
      <c r="AM51" s="51"/>
      <c r="AN51" s="134"/>
      <c r="AO51" s="134"/>
      <c r="AP51" s="142"/>
    </row>
    <row r="52" spans="1:42" x14ac:dyDescent="0.2">
      <c r="A52" s="152"/>
      <c r="C52" s="7"/>
      <c r="D52" s="3"/>
      <c r="E52" s="7"/>
      <c r="F52" s="3"/>
      <c r="G52" s="7"/>
      <c r="H52" s="3"/>
      <c r="I52" s="3"/>
      <c r="K52" s="139"/>
      <c r="L52" s="68"/>
      <c r="M52" s="67"/>
      <c r="N52" s="67"/>
      <c r="O52" s="16"/>
      <c r="P52" s="16"/>
      <c r="Q52" s="16"/>
      <c r="R52" s="67"/>
      <c r="S52" s="16"/>
      <c r="T52" s="16"/>
      <c r="U52" s="51"/>
      <c r="V52" s="69"/>
      <c r="W52" s="16"/>
      <c r="X52" s="16"/>
      <c r="Y52" s="51"/>
      <c r="Z52" s="51"/>
      <c r="AA52" s="68"/>
      <c r="AB52" s="16"/>
      <c r="AC52" s="16"/>
      <c r="AD52" s="67"/>
      <c r="AE52" s="70"/>
      <c r="AF52" s="134"/>
      <c r="AG52" s="134"/>
      <c r="AH52" s="134"/>
      <c r="AI52" s="134"/>
      <c r="AJ52" s="51"/>
      <c r="AK52" s="51"/>
      <c r="AL52" s="51"/>
      <c r="AM52" s="51"/>
      <c r="AN52" s="134"/>
      <c r="AO52" s="134"/>
      <c r="AP52" s="142"/>
    </row>
    <row r="53" spans="1:42" x14ac:dyDescent="0.2">
      <c r="A53" s="152"/>
      <c r="C53" s="7"/>
      <c r="D53" s="3"/>
      <c r="E53" s="7"/>
      <c r="F53" s="3"/>
      <c r="G53" s="7"/>
      <c r="H53" s="3"/>
      <c r="I53" s="3"/>
      <c r="K53" s="139"/>
      <c r="L53" s="68"/>
      <c r="M53" s="67"/>
      <c r="N53" s="67"/>
      <c r="O53" s="16"/>
      <c r="P53" s="16"/>
      <c r="Q53" s="16"/>
      <c r="R53" s="67"/>
      <c r="S53" s="16"/>
      <c r="T53" s="16"/>
      <c r="U53" s="51"/>
      <c r="V53" s="69"/>
      <c r="W53" s="16"/>
      <c r="X53" s="16"/>
      <c r="Y53" s="51"/>
      <c r="Z53" s="51"/>
      <c r="AA53" s="68"/>
      <c r="AB53" s="16"/>
      <c r="AC53" s="16"/>
      <c r="AD53" s="67"/>
      <c r="AE53" s="70"/>
      <c r="AF53" s="134"/>
      <c r="AG53" s="134"/>
      <c r="AH53" s="134"/>
      <c r="AI53" s="134"/>
      <c r="AJ53" s="51"/>
      <c r="AK53" s="51"/>
      <c r="AL53" s="51"/>
      <c r="AM53" s="51"/>
      <c r="AN53" s="134"/>
      <c r="AO53" s="134"/>
      <c r="AP53" s="142"/>
    </row>
    <row r="54" spans="1:42" ht="13.5" thickBot="1" x14ac:dyDescent="0.25">
      <c r="A54" s="152" t="str">
        <f t="shared" ref="A54" si="51">IF(ISBLANK(B54),"",CONCATENATE(B54,C54,D54,E54,F54,G54,H54,I54))</f>
        <v/>
      </c>
      <c r="C54" s="7" t="str">
        <f t="shared" ref="C54" si="52">IF(ISBLANK(B54),"","_")</f>
        <v/>
      </c>
      <c r="D54" s="3"/>
      <c r="E54" s="7" t="str">
        <f t="shared" ref="E54" si="53">IF(ISBLANK(B54),"","_")</f>
        <v/>
      </c>
      <c r="F54" s="3"/>
      <c r="G54" s="7" t="str">
        <f t="shared" ref="G54" si="54">IF(ISBLANK(B54),"","_")</f>
        <v/>
      </c>
      <c r="H54" s="3"/>
      <c r="I54" s="3"/>
      <c r="K54" s="139" t="str">
        <f t="shared" ref="K54" si="55">IF(ISBLANK(B54),"",CONCATENATE(B54,C54,D54,E54,F54))</f>
        <v/>
      </c>
      <c r="L54" s="68"/>
      <c r="M54" s="67"/>
      <c r="N54" s="67"/>
      <c r="O54" s="16"/>
      <c r="P54" s="16"/>
      <c r="Q54" s="16"/>
      <c r="R54" s="67"/>
      <c r="S54" s="16"/>
      <c r="T54" s="16"/>
      <c r="U54" s="51"/>
      <c r="V54" s="69"/>
      <c r="W54" s="16"/>
      <c r="X54" s="16"/>
      <c r="Y54" s="51"/>
      <c r="Z54" s="51"/>
      <c r="AA54" s="68"/>
      <c r="AB54" s="16"/>
      <c r="AC54" s="16"/>
      <c r="AD54" s="67"/>
      <c r="AE54" s="70"/>
      <c r="AF54" s="134"/>
      <c r="AG54" s="134" t="str">
        <f t="shared" ref="AG54" si="56">IF(ISBLANK(B54),"",CONCATENATE(J54))</f>
        <v/>
      </c>
      <c r="AH54" s="134" t="str">
        <f t="shared" ref="AH54" si="57">IF(ISBLANK(A54),"",CONCATENATE(A54))</f>
        <v/>
      </c>
      <c r="AI54" s="134"/>
      <c r="AJ54" s="51"/>
      <c r="AK54" s="51"/>
      <c r="AL54" s="51"/>
      <c r="AM54" s="51"/>
      <c r="AN54" s="134" t="str">
        <f t="shared" ref="AN54" si="58">IF(ISBLANK(B54),"",CONCATENATE(B54,C54,D54,E54,F54))</f>
        <v/>
      </c>
      <c r="AO54" s="134" t="str">
        <f t="shared" ref="AO54" si="59">IF(ISBLANK(B54),"",CONCATENATE(D54))</f>
        <v/>
      </c>
      <c r="AP54" s="142" t="str">
        <f t="shared" ref="AP54" si="60">IF(ISBLANK(B54),"",CONCATENATE(B54))</f>
        <v/>
      </c>
    </row>
    <row r="55" spans="1:42" ht="13.5" thickBot="1" x14ac:dyDescent="0.25">
      <c r="A55" s="151" t="s">
        <v>101</v>
      </c>
      <c r="B55" s="125"/>
      <c r="C55" s="63"/>
      <c r="D55" s="63"/>
      <c r="E55" s="63"/>
      <c r="F55" s="63"/>
      <c r="G55" s="63"/>
      <c r="H55" s="63"/>
      <c r="I55" s="63"/>
      <c r="J55" s="88" t="s">
        <v>40</v>
      </c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5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5"/>
    </row>
    <row r="56" spans="1:42" x14ac:dyDescent="0.2">
      <c r="A56" s="152"/>
      <c r="C56" s="7"/>
      <c r="D56" s="3"/>
      <c r="E56" s="7"/>
      <c r="F56" s="3"/>
      <c r="G56" s="7"/>
      <c r="H56" s="3"/>
      <c r="I56" s="3"/>
      <c r="K56" s="139"/>
      <c r="L56" s="68"/>
      <c r="M56" s="67"/>
      <c r="N56" s="67"/>
      <c r="O56" s="16"/>
      <c r="P56" s="16"/>
      <c r="Q56" s="16"/>
      <c r="R56" s="67"/>
      <c r="S56" s="16"/>
      <c r="T56" s="16"/>
      <c r="U56" s="51"/>
      <c r="V56" s="69"/>
      <c r="W56" s="16"/>
      <c r="X56" s="16"/>
      <c r="Y56" s="51"/>
      <c r="Z56" s="51"/>
      <c r="AA56" s="68"/>
      <c r="AB56" s="16"/>
      <c r="AC56" s="16"/>
      <c r="AD56" s="67"/>
      <c r="AE56" s="70"/>
      <c r="AF56" s="134"/>
      <c r="AG56" s="134"/>
      <c r="AH56" s="134"/>
      <c r="AI56" s="134"/>
      <c r="AJ56" s="51"/>
      <c r="AK56" s="51"/>
      <c r="AL56" s="51"/>
      <c r="AM56" s="51"/>
      <c r="AN56" s="134"/>
      <c r="AO56" s="134"/>
      <c r="AP56" s="142"/>
    </row>
    <row r="57" spans="1:42" x14ac:dyDescent="0.2">
      <c r="A57" s="152"/>
      <c r="C57" s="7"/>
      <c r="D57" s="3"/>
      <c r="E57" s="7"/>
      <c r="F57" s="3"/>
      <c r="G57" s="7"/>
      <c r="H57" s="3"/>
      <c r="I57" s="3"/>
      <c r="K57" s="139"/>
      <c r="L57" s="68"/>
      <c r="M57" s="67"/>
      <c r="N57" s="67"/>
      <c r="O57" s="16"/>
      <c r="P57" s="16"/>
      <c r="Q57" s="16"/>
      <c r="R57" s="67"/>
      <c r="S57" s="16"/>
      <c r="T57" s="16"/>
      <c r="U57" s="51"/>
      <c r="V57" s="69"/>
      <c r="W57" s="16"/>
      <c r="X57" s="16"/>
      <c r="Y57" s="51"/>
      <c r="Z57" s="51"/>
      <c r="AA57" s="68"/>
      <c r="AB57" s="16"/>
      <c r="AC57" s="16"/>
      <c r="AD57" s="67"/>
      <c r="AE57" s="70"/>
      <c r="AF57" s="134"/>
      <c r="AG57" s="134"/>
      <c r="AH57" s="134"/>
      <c r="AI57" s="134"/>
      <c r="AJ57" s="51"/>
      <c r="AK57" s="51"/>
      <c r="AL57" s="51"/>
      <c r="AM57" s="51"/>
      <c r="AN57" s="134"/>
      <c r="AO57" s="134"/>
      <c r="AP57" s="142"/>
    </row>
    <row r="58" spans="1:42" x14ac:dyDescent="0.2">
      <c r="A58" s="152"/>
      <c r="C58" s="7"/>
      <c r="D58" s="3"/>
      <c r="E58" s="7"/>
      <c r="F58" s="3"/>
      <c r="G58" s="7"/>
      <c r="H58" s="3"/>
      <c r="I58" s="3"/>
      <c r="K58" s="139"/>
      <c r="L58" s="68"/>
      <c r="M58" s="67"/>
      <c r="N58" s="67"/>
      <c r="O58" s="16"/>
      <c r="P58" s="16"/>
      <c r="Q58" s="16"/>
      <c r="R58" s="67"/>
      <c r="S58" s="16"/>
      <c r="T58" s="16"/>
      <c r="U58" s="51"/>
      <c r="V58" s="69"/>
      <c r="W58" s="16"/>
      <c r="X58" s="16"/>
      <c r="Y58" s="51"/>
      <c r="Z58" s="51"/>
      <c r="AA58" s="68"/>
      <c r="AB58" s="16"/>
      <c r="AC58" s="16"/>
      <c r="AD58" s="67"/>
      <c r="AE58" s="70"/>
      <c r="AF58" s="134"/>
      <c r="AG58" s="134"/>
      <c r="AH58" s="134"/>
      <c r="AI58" s="134"/>
      <c r="AJ58" s="51"/>
      <c r="AK58" s="51"/>
      <c r="AL58" s="51"/>
      <c r="AM58" s="51"/>
      <c r="AN58" s="134"/>
      <c r="AO58" s="134"/>
      <c r="AP58" s="142"/>
    </row>
    <row r="59" spans="1:42" x14ac:dyDescent="0.2">
      <c r="A59" s="152"/>
      <c r="C59" s="7"/>
      <c r="D59" s="3"/>
      <c r="E59" s="7"/>
      <c r="F59" s="3"/>
      <c r="G59" s="7"/>
      <c r="H59" s="3"/>
      <c r="I59" s="3"/>
      <c r="K59" s="139"/>
      <c r="L59" s="68"/>
      <c r="M59" s="67"/>
      <c r="N59" s="67"/>
      <c r="O59" s="16"/>
      <c r="P59" s="16"/>
      <c r="Q59" s="16"/>
      <c r="R59" s="67"/>
      <c r="S59" s="16"/>
      <c r="T59" s="16"/>
      <c r="U59" s="51"/>
      <c r="V59" s="69"/>
      <c r="W59" s="16"/>
      <c r="X59" s="16"/>
      <c r="Y59" s="51"/>
      <c r="Z59" s="51"/>
      <c r="AA59" s="68"/>
      <c r="AB59" s="16"/>
      <c r="AC59" s="16"/>
      <c r="AD59" s="67"/>
      <c r="AE59" s="70"/>
      <c r="AF59" s="134"/>
      <c r="AG59" s="134"/>
      <c r="AH59" s="134"/>
      <c r="AI59" s="134"/>
      <c r="AJ59" s="51"/>
      <c r="AK59" s="51"/>
      <c r="AL59" s="51"/>
      <c r="AM59" s="51"/>
      <c r="AN59" s="134"/>
      <c r="AO59" s="134"/>
      <c r="AP59" s="142"/>
    </row>
    <row r="60" spans="1:42" x14ac:dyDescent="0.2">
      <c r="A60" s="152"/>
      <c r="C60" s="7"/>
      <c r="D60" s="3"/>
      <c r="E60" s="7"/>
      <c r="F60" s="3"/>
      <c r="G60" s="7"/>
      <c r="H60" s="3"/>
      <c r="I60" s="3"/>
      <c r="K60" s="139"/>
      <c r="L60" s="68"/>
      <c r="M60" s="67"/>
      <c r="N60" s="67"/>
      <c r="O60" s="16"/>
      <c r="P60" s="16"/>
      <c r="Q60" s="16"/>
      <c r="R60" s="67"/>
      <c r="S60" s="16"/>
      <c r="T60" s="16"/>
      <c r="U60" s="51"/>
      <c r="V60" s="69"/>
      <c r="W60" s="16"/>
      <c r="X60" s="16"/>
      <c r="Y60" s="51"/>
      <c r="Z60" s="51"/>
      <c r="AA60" s="68"/>
      <c r="AB60" s="16"/>
      <c r="AC60" s="16"/>
      <c r="AD60" s="67"/>
      <c r="AE60" s="70"/>
      <c r="AF60" s="134"/>
      <c r="AG60" s="134"/>
      <c r="AH60" s="134"/>
      <c r="AI60" s="134"/>
      <c r="AJ60" s="51"/>
      <c r="AK60" s="51"/>
      <c r="AL60" s="51"/>
      <c r="AM60" s="51"/>
      <c r="AN60" s="134"/>
      <c r="AO60" s="134"/>
      <c r="AP60" s="142"/>
    </row>
    <row r="61" spans="1:42" x14ac:dyDescent="0.2">
      <c r="A61" s="152"/>
      <c r="C61" s="7"/>
      <c r="D61" s="3"/>
      <c r="E61" s="7"/>
      <c r="F61" s="3"/>
      <c r="G61" s="7"/>
      <c r="H61" s="3"/>
      <c r="I61" s="3"/>
      <c r="K61" s="139"/>
      <c r="L61" s="68"/>
      <c r="M61" s="67"/>
      <c r="N61" s="67"/>
      <c r="O61" s="16"/>
      <c r="P61" s="16"/>
      <c r="Q61" s="16"/>
      <c r="R61" s="67"/>
      <c r="S61" s="16"/>
      <c r="T61" s="16"/>
      <c r="U61" s="51"/>
      <c r="V61" s="69"/>
      <c r="W61" s="16"/>
      <c r="X61" s="16"/>
      <c r="Y61" s="51"/>
      <c r="Z61" s="51"/>
      <c r="AA61" s="68"/>
      <c r="AB61" s="16"/>
      <c r="AC61" s="16"/>
      <c r="AD61" s="67"/>
      <c r="AE61" s="70"/>
      <c r="AF61" s="134"/>
      <c r="AG61" s="134"/>
      <c r="AH61" s="134"/>
      <c r="AI61" s="134"/>
      <c r="AJ61" s="51"/>
      <c r="AK61" s="51"/>
      <c r="AL61" s="51"/>
      <c r="AM61" s="51"/>
      <c r="AN61" s="134"/>
      <c r="AO61" s="134"/>
      <c r="AP61" s="142"/>
    </row>
    <row r="62" spans="1:42" x14ac:dyDescent="0.2">
      <c r="A62" s="152"/>
      <c r="C62" s="7"/>
      <c r="D62" s="3"/>
      <c r="E62" s="7"/>
      <c r="F62" s="3"/>
      <c r="G62" s="7"/>
      <c r="H62" s="3"/>
      <c r="I62" s="3"/>
      <c r="K62" s="139"/>
      <c r="L62" s="68"/>
      <c r="M62" s="67"/>
      <c r="N62" s="67"/>
      <c r="O62" s="16"/>
      <c r="P62" s="16"/>
      <c r="Q62" s="16"/>
      <c r="R62" s="67"/>
      <c r="S62" s="16"/>
      <c r="T62" s="16"/>
      <c r="U62" s="51"/>
      <c r="V62" s="69"/>
      <c r="W62" s="16"/>
      <c r="X62" s="16"/>
      <c r="Y62" s="51"/>
      <c r="Z62" s="51"/>
      <c r="AA62" s="68"/>
      <c r="AB62" s="16"/>
      <c r="AC62" s="16"/>
      <c r="AD62" s="67"/>
      <c r="AE62" s="70"/>
      <c r="AF62" s="134"/>
      <c r="AG62" s="134"/>
      <c r="AH62" s="134"/>
      <c r="AI62" s="134"/>
      <c r="AJ62" s="51"/>
      <c r="AK62" s="51"/>
      <c r="AL62" s="51"/>
      <c r="AM62" s="51"/>
      <c r="AN62" s="134"/>
      <c r="AO62" s="134"/>
      <c r="AP62" s="142"/>
    </row>
    <row r="63" spans="1:42" x14ac:dyDescent="0.2">
      <c r="A63" s="152"/>
      <c r="C63" s="7"/>
      <c r="D63" s="3"/>
      <c r="E63" s="7"/>
      <c r="F63" s="3"/>
      <c r="G63" s="7"/>
      <c r="H63" s="3"/>
      <c r="I63" s="3"/>
      <c r="K63" s="139"/>
      <c r="L63" s="68"/>
      <c r="M63" s="67"/>
      <c r="N63" s="67"/>
      <c r="O63" s="16"/>
      <c r="P63" s="16"/>
      <c r="Q63" s="16"/>
      <c r="R63" s="67"/>
      <c r="S63" s="16"/>
      <c r="T63" s="16"/>
      <c r="U63" s="51"/>
      <c r="V63" s="69"/>
      <c r="W63" s="16"/>
      <c r="X63" s="16"/>
      <c r="Y63" s="51"/>
      <c r="Z63" s="51"/>
      <c r="AA63" s="68"/>
      <c r="AB63" s="16"/>
      <c r="AC63" s="16"/>
      <c r="AD63" s="67"/>
      <c r="AE63" s="70"/>
      <c r="AF63" s="134"/>
      <c r="AG63" s="134"/>
      <c r="AH63" s="134"/>
      <c r="AI63" s="134"/>
      <c r="AJ63" s="51"/>
      <c r="AK63" s="51"/>
      <c r="AL63" s="51"/>
      <c r="AM63" s="51"/>
      <c r="AN63" s="134"/>
      <c r="AO63" s="134"/>
      <c r="AP63" s="142"/>
    </row>
    <row r="64" spans="1:42" x14ac:dyDescent="0.2">
      <c r="A64" s="152"/>
      <c r="C64" s="7"/>
      <c r="D64" s="3"/>
      <c r="E64" s="7"/>
      <c r="F64" s="3"/>
      <c r="G64" s="7"/>
      <c r="H64" s="3"/>
      <c r="I64" s="3"/>
      <c r="K64" s="139"/>
      <c r="L64" s="68"/>
      <c r="M64" s="67"/>
      <c r="N64" s="67"/>
      <c r="O64" s="16"/>
      <c r="P64" s="16"/>
      <c r="Q64" s="16"/>
      <c r="R64" s="67"/>
      <c r="S64" s="16"/>
      <c r="T64" s="16"/>
      <c r="U64" s="51"/>
      <c r="V64" s="69"/>
      <c r="W64" s="16"/>
      <c r="X64" s="16"/>
      <c r="Y64" s="51"/>
      <c r="Z64" s="51"/>
      <c r="AA64" s="68"/>
      <c r="AB64" s="16"/>
      <c r="AC64" s="16"/>
      <c r="AD64" s="67"/>
      <c r="AE64" s="70"/>
      <c r="AF64" s="134"/>
      <c r="AG64" s="134"/>
      <c r="AH64" s="134"/>
      <c r="AI64" s="134"/>
      <c r="AJ64" s="51"/>
      <c r="AK64" s="51"/>
      <c r="AL64" s="51"/>
      <c r="AM64" s="51"/>
      <c r="AN64" s="134"/>
      <c r="AO64" s="134"/>
      <c r="AP64" s="142"/>
    </row>
    <row r="65" spans="1:42" x14ac:dyDescent="0.2">
      <c r="A65" s="152"/>
      <c r="C65" s="7"/>
      <c r="D65" s="3"/>
      <c r="E65" s="7"/>
      <c r="F65" s="3"/>
      <c r="G65" s="7"/>
      <c r="H65" s="3"/>
      <c r="I65" s="3"/>
      <c r="K65" s="139"/>
      <c r="L65" s="68"/>
      <c r="M65" s="67"/>
      <c r="N65" s="67"/>
      <c r="O65" s="16"/>
      <c r="P65" s="16"/>
      <c r="Q65" s="16"/>
      <c r="R65" s="67"/>
      <c r="S65" s="16"/>
      <c r="T65" s="16"/>
      <c r="U65" s="51"/>
      <c r="V65" s="69"/>
      <c r="W65" s="16"/>
      <c r="X65" s="16"/>
      <c r="Y65" s="51"/>
      <c r="Z65" s="51"/>
      <c r="AA65" s="68"/>
      <c r="AB65" s="16"/>
      <c r="AC65" s="16"/>
      <c r="AD65" s="67"/>
      <c r="AE65" s="70"/>
      <c r="AF65" s="134"/>
      <c r="AG65" s="134"/>
      <c r="AH65" s="134"/>
      <c r="AI65" s="134"/>
      <c r="AJ65" s="51"/>
      <c r="AK65" s="51"/>
      <c r="AL65" s="51"/>
      <c r="AM65" s="51"/>
      <c r="AN65" s="134"/>
      <c r="AO65" s="134"/>
      <c r="AP65" s="142"/>
    </row>
    <row r="66" spans="1:42" ht="13.5" thickBot="1" x14ac:dyDescent="0.25">
      <c r="A66" s="152" t="str">
        <f t="shared" ref="A66" si="61">IF(ISBLANK(B66),"",CONCATENATE(B66,C66,D66,E66,F66,G66,H66,I66))</f>
        <v/>
      </c>
      <c r="C66" s="7" t="str">
        <f t="shared" ref="C66:C80" si="62">IF(ISBLANK(B66),"","_")</f>
        <v/>
      </c>
      <c r="D66" s="3"/>
      <c r="E66" s="7" t="str">
        <f t="shared" ref="E66" si="63">IF(ISBLANK(B66),"","_")</f>
        <v/>
      </c>
      <c r="F66" s="3"/>
      <c r="G66" s="7" t="str">
        <f t="shared" ref="G66" si="64">IF(ISBLANK(B66),"","_")</f>
        <v/>
      </c>
      <c r="H66" s="3"/>
      <c r="I66" s="3"/>
      <c r="K66" s="139" t="str">
        <f t="shared" ref="K66:K73" si="65">IF(ISBLANK(B66),"",CONCATENATE(B66,C66,D66,E66,F66))</f>
        <v/>
      </c>
      <c r="L66" s="68"/>
      <c r="M66" s="67"/>
      <c r="N66" s="67"/>
      <c r="O66" s="16"/>
      <c r="P66" s="16"/>
      <c r="Q66" s="16"/>
      <c r="R66" s="67"/>
      <c r="S66" s="16"/>
      <c r="T66" s="16"/>
      <c r="U66" s="51"/>
      <c r="V66" s="69"/>
      <c r="W66" s="16"/>
      <c r="X66" s="16"/>
      <c r="Y66" s="51"/>
      <c r="Z66" s="51"/>
      <c r="AA66" s="68"/>
      <c r="AB66" s="16"/>
      <c r="AC66" s="16"/>
      <c r="AD66" s="67"/>
      <c r="AE66" s="70"/>
      <c r="AF66" s="134"/>
      <c r="AG66" s="134" t="str">
        <f t="shared" ref="AG66" si="66">IF(ISBLANK(B66),"",CONCATENATE(J66))</f>
        <v/>
      </c>
      <c r="AH66" s="134" t="str">
        <f t="shared" ref="AH66" si="67">IF(ISBLANK(A66),"",CONCATENATE(A66))</f>
        <v/>
      </c>
      <c r="AI66" s="134"/>
      <c r="AJ66" s="51"/>
      <c r="AK66" s="51"/>
      <c r="AL66" s="51"/>
      <c r="AM66" s="51"/>
      <c r="AN66" s="134" t="str">
        <f t="shared" ref="AN66" si="68">IF(ISBLANK(B66),"",CONCATENATE(B66,C66,D66,E66,F66))</f>
        <v/>
      </c>
      <c r="AO66" s="134" t="str">
        <f t="shared" ref="AO66" si="69">IF(ISBLANK(B66),"",CONCATENATE(D66))</f>
        <v/>
      </c>
      <c r="AP66" s="142" t="str">
        <f t="shared" ref="AP66" si="70">IF(ISBLANK(B66),"",CONCATENATE(B66))</f>
        <v/>
      </c>
    </row>
    <row r="67" spans="1:42" ht="13.5" thickBot="1" x14ac:dyDescent="0.25">
      <c r="A67" s="151" t="s">
        <v>44</v>
      </c>
      <c r="B67" s="125"/>
      <c r="C67" s="63"/>
      <c r="D67" s="63"/>
      <c r="E67" s="63"/>
      <c r="F67" s="63"/>
      <c r="G67" s="63"/>
      <c r="H67" s="63"/>
      <c r="I67" s="63"/>
      <c r="J67" s="88" t="s">
        <v>41</v>
      </c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5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5"/>
    </row>
    <row r="68" spans="1:42" x14ac:dyDescent="0.2">
      <c r="A68" s="152" t="str">
        <f>IF(ISBLANK(B68),"",CONCATENATE(B68,C68,D68,E68,F68,G68,H68,I68))</f>
        <v/>
      </c>
      <c r="C68" s="7" t="str">
        <f t="shared" si="62"/>
        <v/>
      </c>
      <c r="D68" s="3"/>
      <c r="E68" s="7" t="str">
        <f t="shared" ref="E68" si="71">IF(ISBLANK(B68),"","_")</f>
        <v/>
      </c>
      <c r="F68" s="3"/>
      <c r="G68" s="7" t="str">
        <f t="shared" ref="G68" si="72">IF(ISBLANK(B68),"","_")</f>
        <v/>
      </c>
      <c r="H68" s="3"/>
      <c r="I68" s="3"/>
      <c r="K68" s="139" t="str">
        <f t="shared" si="65"/>
        <v/>
      </c>
      <c r="L68" s="68"/>
      <c r="M68" s="67"/>
      <c r="N68" s="67"/>
      <c r="O68" s="16"/>
      <c r="P68" s="16"/>
      <c r="Q68" s="16"/>
      <c r="R68" s="67"/>
      <c r="S68" s="16"/>
      <c r="T68" s="16"/>
      <c r="U68" s="51"/>
      <c r="V68" s="69"/>
      <c r="W68" s="16"/>
      <c r="X68" s="16"/>
      <c r="Y68" s="51"/>
      <c r="Z68" s="51"/>
      <c r="AA68" s="68"/>
      <c r="AB68" s="16"/>
      <c r="AC68" s="16"/>
      <c r="AD68" s="67"/>
      <c r="AE68" s="70"/>
      <c r="AF68" s="134"/>
      <c r="AG68" s="134" t="str">
        <f t="shared" ref="AG68" si="73">IF(ISBLANK(B68),"",CONCATENATE(J68))</f>
        <v/>
      </c>
      <c r="AH68" s="134" t="str">
        <f>IF(ISBLANK(A68),"",CONCATENATE(A68))</f>
        <v/>
      </c>
      <c r="AI68" s="134"/>
      <c r="AJ68" s="51"/>
      <c r="AK68" s="51"/>
      <c r="AL68" s="51"/>
      <c r="AM68" s="51"/>
      <c r="AN68" s="134" t="str">
        <f t="shared" ref="AN68" si="74">IF(ISBLANK(B68),"",CONCATENATE(B68,C68,D68,E68,F68))</f>
        <v/>
      </c>
      <c r="AO68" s="134" t="str">
        <f t="shared" ref="AO68" si="75">IF(ISBLANK(B68),"",CONCATENATE(D68))</f>
        <v/>
      </c>
      <c r="AP68" s="142" t="str">
        <f t="shared" ref="AP68" si="76">IF(ISBLANK(B68),"",CONCATENATE(B68))</f>
        <v/>
      </c>
    </row>
    <row r="69" spans="1:42" x14ac:dyDescent="0.2">
      <c r="A69" s="152" t="str">
        <f t="shared" ref="A69" si="77">IF(ISBLANK(B69),"",CONCATENATE(B69,C69,D69,E69,F69,G69,H69,I69))</f>
        <v/>
      </c>
      <c r="C69" s="7" t="str">
        <f t="shared" si="62"/>
        <v/>
      </c>
      <c r="D69" s="3"/>
      <c r="E69" s="7" t="str">
        <f t="shared" ref="E69:E73" si="78">IF(ISBLANK(B69),"","_")</f>
        <v/>
      </c>
      <c r="F69" s="3"/>
      <c r="G69" s="7" t="str">
        <f t="shared" ref="G69:G73" si="79">IF(ISBLANK(B69),"","_")</f>
        <v/>
      </c>
      <c r="H69" s="3"/>
      <c r="I69" s="3"/>
      <c r="K69" s="139" t="str">
        <f t="shared" si="65"/>
        <v/>
      </c>
      <c r="L69" s="68"/>
      <c r="M69" s="67"/>
      <c r="N69" s="67"/>
      <c r="O69" s="16"/>
      <c r="P69" s="16"/>
      <c r="Q69" s="16"/>
      <c r="R69" s="67"/>
      <c r="S69" s="16"/>
      <c r="T69" s="16"/>
      <c r="U69" s="51"/>
      <c r="V69" s="69"/>
      <c r="W69" s="16"/>
      <c r="X69" s="16"/>
      <c r="Y69" s="51"/>
      <c r="Z69" s="51"/>
      <c r="AA69" s="68"/>
      <c r="AB69" s="16"/>
      <c r="AC69" s="16"/>
      <c r="AD69" s="67"/>
      <c r="AE69" s="70"/>
      <c r="AF69" s="134"/>
      <c r="AG69" s="134" t="str">
        <f t="shared" ref="AG69:AG73" si="80">IF(ISBLANK(B69),"",CONCATENATE(J69))</f>
        <v/>
      </c>
      <c r="AH69" s="134" t="str">
        <f t="shared" ref="AH69:AH73" si="81">IF(ISBLANK(A69),"",CONCATENATE(A69))</f>
        <v/>
      </c>
      <c r="AI69" s="134"/>
      <c r="AJ69" s="51"/>
      <c r="AK69" s="51"/>
      <c r="AL69" s="51"/>
      <c r="AM69" s="51"/>
      <c r="AN69" s="134" t="str">
        <f t="shared" ref="AN69:AN73" si="82">IF(ISBLANK(B69),"",CONCATENATE(B69,C69,D69,E69,F69))</f>
        <v/>
      </c>
      <c r="AO69" s="134" t="str">
        <f t="shared" ref="AO69:AO73" si="83">IF(ISBLANK(B69),"",CONCATENATE(D69))</f>
        <v/>
      </c>
      <c r="AP69" s="142" t="str">
        <f t="shared" ref="AP69:AP73" si="84">IF(ISBLANK(B69),"",CONCATENATE(B69))</f>
        <v/>
      </c>
    </row>
    <row r="70" spans="1:42" x14ac:dyDescent="0.2">
      <c r="A70" s="148" t="str">
        <f t="shared" ref="A70:A73" si="85">IF(ISBLANK(B70),"",CONCATENATE(B70,C70,D70,E70,F70,G70,H70,I70))</f>
        <v/>
      </c>
      <c r="C70" s="7" t="str">
        <f t="shared" si="62"/>
        <v/>
      </c>
      <c r="D70" s="3"/>
      <c r="E70" s="7" t="str">
        <f t="shared" si="78"/>
        <v/>
      </c>
      <c r="F70" s="3"/>
      <c r="G70" s="7" t="str">
        <f t="shared" si="79"/>
        <v/>
      </c>
      <c r="H70" s="3"/>
      <c r="I70" s="3"/>
      <c r="K70" s="139" t="str">
        <f t="shared" si="65"/>
        <v/>
      </c>
      <c r="L70" s="68"/>
      <c r="M70" s="67"/>
      <c r="N70" s="67"/>
      <c r="O70" s="16"/>
      <c r="P70" s="16"/>
      <c r="Q70" s="16"/>
      <c r="R70" s="67"/>
      <c r="S70" s="16"/>
      <c r="T70" s="16"/>
      <c r="U70" s="51"/>
      <c r="V70" s="69"/>
      <c r="W70" s="16"/>
      <c r="X70" s="16"/>
      <c r="Y70" s="51"/>
      <c r="Z70" s="51"/>
      <c r="AA70" s="68"/>
      <c r="AB70" s="16"/>
      <c r="AC70" s="16"/>
      <c r="AD70" s="67"/>
      <c r="AE70" s="70"/>
      <c r="AF70" s="134"/>
      <c r="AG70" s="134" t="str">
        <f t="shared" si="80"/>
        <v/>
      </c>
      <c r="AH70" s="134" t="str">
        <f t="shared" si="81"/>
        <v/>
      </c>
      <c r="AI70" s="134"/>
      <c r="AJ70" s="51"/>
      <c r="AK70" s="51"/>
      <c r="AL70" s="51"/>
      <c r="AM70" s="51"/>
      <c r="AN70" s="134" t="str">
        <f t="shared" si="82"/>
        <v/>
      </c>
      <c r="AO70" s="134" t="str">
        <f t="shared" si="83"/>
        <v/>
      </c>
      <c r="AP70" s="142" t="str">
        <f t="shared" si="84"/>
        <v/>
      </c>
    </row>
    <row r="71" spans="1:42" x14ac:dyDescent="0.2">
      <c r="A71" s="148" t="str">
        <f t="shared" si="85"/>
        <v/>
      </c>
      <c r="C71" s="7" t="str">
        <f t="shared" si="62"/>
        <v/>
      </c>
      <c r="D71" s="3"/>
      <c r="E71" s="7" t="str">
        <f t="shared" si="78"/>
        <v/>
      </c>
      <c r="F71" s="3"/>
      <c r="G71" s="7" t="str">
        <f t="shared" si="79"/>
        <v/>
      </c>
      <c r="H71" s="3"/>
      <c r="I71" s="3"/>
      <c r="K71" s="139" t="str">
        <f t="shared" si="65"/>
        <v/>
      </c>
      <c r="L71" s="68"/>
      <c r="M71" s="67"/>
      <c r="N71" s="67"/>
      <c r="O71" s="16"/>
      <c r="P71" s="16"/>
      <c r="Q71" s="16"/>
      <c r="R71" s="67"/>
      <c r="S71" s="16"/>
      <c r="T71" s="16"/>
      <c r="U71" s="51"/>
      <c r="V71" s="69"/>
      <c r="W71" s="16"/>
      <c r="X71" s="16"/>
      <c r="Y71" s="51"/>
      <c r="Z71" s="51"/>
      <c r="AA71" s="68"/>
      <c r="AB71" s="16"/>
      <c r="AC71" s="16"/>
      <c r="AD71" s="67"/>
      <c r="AE71" s="70"/>
      <c r="AF71" s="134"/>
      <c r="AG71" s="134" t="str">
        <f t="shared" si="80"/>
        <v/>
      </c>
      <c r="AH71" s="134" t="str">
        <f t="shared" si="81"/>
        <v/>
      </c>
      <c r="AI71" s="134"/>
      <c r="AJ71" s="51"/>
      <c r="AK71" s="51"/>
      <c r="AL71" s="51"/>
      <c r="AM71" s="51"/>
      <c r="AN71" s="134" t="str">
        <f t="shared" si="82"/>
        <v/>
      </c>
      <c r="AO71" s="134" t="str">
        <f t="shared" si="83"/>
        <v/>
      </c>
      <c r="AP71" s="142" t="str">
        <f t="shared" si="84"/>
        <v/>
      </c>
    </row>
    <row r="72" spans="1:42" x14ac:dyDescent="0.2">
      <c r="A72" s="148" t="str">
        <f t="shared" si="85"/>
        <v/>
      </c>
      <c r="C72" s="7" t="str">
        <f t="shared" si="62"/>
        <v/>
      </c>
      <c r="D72" s="3"/>
      <c r="E72" s="7" t="str">
        <f t="shared" si="78"/>
        <v/>
      </c>
      <c r="F72" s="3"/>
      <c r="G72" s="7" t="str">
        <f t="shared" si="79"/>
        <v/>
      </c>
      <c r="H72" s="3"/>
      <c r="I72" s="3"/>
      <c r="K72" s="139" t="str">
        <f t="shared" si="65"/>
        <v/>
      </c>
      <c r="L72" s="68"/>
      <c r="M72" s="67"/>
      <c r="N72" s="67"/>
      <c r="O72" s="16"/>
      <c r="P72" s="16"/>
      <c r="Q72" s="16"/>
      <c r="R72" s="67"/>
      <c r="S72" s="16"/>
      <c r="T72" s="16"/>
      <c r="U72" s="51"/>
      <c r="V72" s="69"/>
      <c r="W72" s="16"/>
      <c r="X72" s="16"/>
      <c r="Y72" s="51"/>
      <c r="Z72" s="51"/>
      <c r="AA72" s="68"/>
      <c r="AB72" s="16"/>
      <c r="AC72" s="16"/>
      <c r="AD72" s="67"/>
      <c r="AE72" s="70"/>
      <c r="AF72" s="134"/>
      <c r="AG72" s="134" t="str">
        <f t="shared" si="80"/>
        <v/>
      </c>
      <c r="AH72" s="134" t="str">
        <f t="shared" si="81"/>
        <v/>
      </c>
      <c r="AI72" s="134"/>
      <c r="AJ72" s="51"/>
      <c r="AK72" s="51"/>
      <c r="AL72" s="51"/>
      <c r="AM72" s="51"/>
      <c r="AN72" s="134" t="str">
        <f t="shared" si="82"/>
        <v/>
      </c>
      <c r="AO72" s="134" t="str">
        <f t="shared" si="83"/>
        <v/>
      </c>
      <c r="AP72" s="142" t="str">
        <f t="shared" si="84"/>
        <v/>
      </c>
    </row>
    <row r="73" spans="1:42" ht="13.5" thickBot="1" x14ac:dyDescent="0.25">
      <c r="A73" s="148" t="str">
        <f t="shared" si="85"/>
        <v/>
      </c>
      <c r="C73" s="7" t="str">
        <f t="shared" si="62"/>
        <v/>
      </c>
      <c r="D73" s="3"/>
      <c r="E73" s="7" t="str">
        <f t="shared" si="78"/>
        <v/>
      </c>
      <c r="F73" s="3"/>
      <c r="G73" s="7" t="str">
        <f t="shared" si="79"/>
        <v/>
      </c>
      <c r="H73" s="3"/>
      <c r="I73" s="3"/>
      <c r="K73" s="139" t="str">
        <f t="shared" si="65"/>
        <v/>
      </c>
      <c r="L73" s="68"/>
      <c r="M73" s="67"/>
      <c r="N73" s="67"/>
      <c r="O73" s="16"/>
      <c r="P73" s="16"/>
      <c r="Q73" s="16"/>
      <c r="R73" s="67"/>
      <c r="S73" s="16"/>
      <c r="T73" s="16"/>
      <c r="U73" s="51"/>
      <c r="V73" s="69"/>
      <c r="W73" s="16"/>
      <c r="X73" s="16"/>
      <c r="Y73" s="51"/>
      <c r="Z73" s="51"/>
      <c r="AA73" s="68"/>
      <c r="AB73" s="16"/>
      <c r="AC73" s="16"/>
      <c r="AD73" s="67"/>
      <c r="AE73" s="70"/>
      <c r="AF73" s="134"/>
      <c r="AG73" s="134" t="str">
        <f t="shared" si="80"/>
        <v/>
      </c>
      <c r="AH73" s="134" t="str">
        <f t="shared" si="81"/>
        <v/>
      </c>
      <c r="AI73" s="134"/>
      <c r="AJ73" s="51"/>
      <c r="AK73" s="51"/>
      <c r="AL73" s="51"/>
      <c r="AM73" s="51"/>
      <c r="AN73" s="134" t="str">
        <f t="shared" si="82"/>
        <v/>
      </c>
      <c r="AO73" s="134" t="str">
        <f t="shared" si="83"/>
        <v/>
      </c>
      <c r="AP73" s="142" t="str">
        <f t="shared" si="84"/>
        <v/>
      </c>
    </row>
    <row r="74" spans="1:42" ht="13.5" thickBot="1" x14ac:dyDescent="0.25">
      <c r="A74" s="151" t="s">
        <v>45</v>
      </c>
      <c r="B74" s="125"/>
      <c r="C74" s="63"/>
      <c r="D74" s="63"/>
      <c r="E74" s="63"/>
      <c r="F74" s="63"/>
      <c r="G74" s="63"/>
      <c r="H74" s="63"/>
      <c r="I74" s="63"/>
      <c r="J74" s="88" t="s">
        <v>42</v>
      </c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71"/>
      <c r="AE74" s="65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5"/>
    </row>
    <row r="75" spans="1:42" x14ac:dyDescent="0.2">
      <c r="A75" s="152" t="str">
        <f>IF(ISBLANK(B75),"",CONCATENATE(B75,C75,D75,E75,F75,G75,H75,I75))</f>
        <v/>
      </c>
      <c r="C75" s="7" t="str">
        <f t="shared" si="62"/>
        <v/>
      </c>
      <c r="D75" s="3"/>
      <c r="E75" s="7" t="str">
        <f t="shared" ref="E75" si="86">IF(ISBLANK(B75),"","_")</f>
        <v/>
      </c>
      <c r="F75" s="3"/>
      <c r="G75" s="7" t="str">
        <f t="shared" ref="G75" si="87">IF(ISBLANK(B75),"","_")</f>
        <v/>
      </c>
      <c r="H75" s="3"/>
      <c r="I75" s="3"/>
      <c r="K75" s="139" t="str">
        <f t="shared" ref="K75:K80" si="88">IF(ISBLANK(B75),"",CONCATENATE(B75,C75,D75,E75,F75))</f>
        <v/>
      </c>
      <c r="L75" s="68"/>
      <c r="M75" s="67"/>
      <c r="N75" s="67"/>
      <c r="O75" s="16"/>
      <c r="P75" s="16"/>
      <c r="Q75" s="16"/>
      <c r="R75" s="67"/>
      <c r="S75" s="16"/>
      <c r="T75" s="16"/>
      <c r="U75" s="51"/>
      <c r="V75" s="69"/>
      <c r="W75" s="16"/>
      <c r="X75" s="16"/>
      <c r="Y75" s="51"/>
      <c r="Z75" s="51"/>
      <c r="AA75" s="68"/>
      <c r="AB75" s="16"/>
      <c r="AC75" s="16"/>
      <c r="AD75" s="67"/>
      <c r="AE75" s="70"/>
      <c r="AF75" s="134"/>
      <c r="AG75" s="134" t="str">
        <f t="shared" ref="AG75" si="89">IF(ISBLANK(B75),"",CONCATENATE(J75))</f>
        <v/>
      </c>
      <c r="AH75" s="134" t="str">
        <f>IF(ISBLANK(A75),"",CONCATENATE(A75))</f>
        <v/>
      </c>
      <c r="AI75" s="134"/>
      <c r="AJ75" s="51"/>
      <c r="AK75" s="51"/>
      <c r="AL75" s="51"/>
      <c r="AM75" s="51"/>
      <c r="AN75" s="134" t="str">
        <f t="shared" ref="AN75" si="90">IF(ISBLANK(B75),"",CONCATENATE(B75,C75,D75,E75,F75))</f>
        <v/>
      </c>
      <c r="AO75" s="134" t="str">
        <f t="shared" ref="AO75" si="91">IF(ISBLANK(B75),"",CONCATENATE(D75))</f>
        <v/>
      </c>
      <c r="AP75" s="142" t="str">
        <f t="shared" ref="AP75" si="92">IF(ISBLANK(B75),"",CONCATENATE(B75))</f>
        <v/>
      </c>
    </row>
    <row r="76" spans="1:42" x14ac:dyDescent="0.2">
      <c r="A76" s="152" t="str">
        <f t="shared" ref="A76" si="93">IF(ISBLANK(B76),"",CONCATENATE(B76,C76,D76,E76,F76,G76,H76,I76))</f>
        <v/>
      </c>
      <c r="C76" s="7" t="str">
        <f t="shared" si="62"/>
        <v/>
      </c>
      <c r="D76" s="3"/>
      <c r="E76" s="7" t="str">
        <f t="shared" ref="E76:E80" si="94">IF(ISBLANK(B76),"","_")</f>
        <v/>
      </c>
      <c r="F76" s="3"/>
      <c r="G76" s="7" t="str">
        <f t="shared" ref="G76:G80" si="95">IF(ISBLANK(B76),"","_")</f>
        <v/>
      </c>
      <c r="H76" s="3"/>
      <c r="I76" s="3"/>
      <c r="K76" s="139" t="str">
        <f t="shared" si="88"/>
        <v/>
      </c>
      <c r="L76" s="68"/>
      <c r="M76" s="67"/>
      <c r="N76" s="67"/>
      <c r="O76" s="16"/>
      <c r="P76" s="16"/>
      <c r="Q76" s="16"/>
      <c r="R76" s="67"/>
      <c r="S76" s="16"/>
      <c r="T76" s="16"/>
      <c r="U76" s="51"/>
      <c r="V76" s="69"/>
      <c r="W76" s="16"/>
      <c r="X76" s="16"/>
      <c r="Y76" s="51"/>
      <c r="Z76" s="51"/>
      <c r="AA76" s="68"/>
      <c r="AB76" s="16"/>
      <c r="AC76" s="16"/>
      <c r="AD76" s="67"/>
      <c r="AE76" s="70"/>
      <c r="AF76" s="134"/>
      <c r="AG76" s="134" t="str">
        <f t="shared" ref="AG76:AG80" si="96">IF(ISBLANK(B76),"",CONCATENATE(J76))</f>
        <v/>
      </c>
      <c r="AH76" s="134" t="str">
        <f t="shared" ref="AH76:AH80" si="97">IF(ISBLANK(A76),"",CONCATENATE(A76))</f>
        <v/>
      </c>
      <c r="AI76" s="134"/>
      <c r="AJ76" s="51"/>
      <c r="AK76" s="51"/>
      <c r="AL76" s="51"/>
      <c r="AM76" s="51"/>
      <c r="AN76" s="134" t="str">
        <f t="shared" ref="AN76:AN80" si="98">IF(ISBLANK(B76),"",CONCATENATE(B76,C76,D76,E76,F76))</f>
        <v/>
      </c>
      <c r="AO76" s="134" t="str">
        <f t="shared" ref="AO76:AO80" si="99">IF(ISBLANK(B76),"",CONCATENATE(D76))</f>
        <v/>
      </c>
      <c r="AP76" s="142" t="str">
        <f t="shared" ref="AP76:AP80" si="100">IF(ISBLANK(B76),"",CONCATENATE(B76))</f>
        <v/>
      </c>
    </row>
    <row r="77" spans="1:42" x14ac:dyDescent="0.2">
      <c r="A77" s="148" t="str">
        <f t="shared" ref="A77:A80" si="101">IF(ISBLANK(B77),"",CONCATENATE(B77,C77,D77,E77,F77,G77,H77,I77))</f>
        <v/>
      </c>
      <c r="C77" s="7" t="str">
        <f t="shared" si="62"/>
        <v/>
      </c>
      <c r="D77" s="3"/>
      <c r="E77" s="7" t="str">
        <f t="shared" si="94"/>
        <v/>
      </c>
      <c r="F77" s="3"/>
      <c r="G77" s="7" t="str">
        <f t="shared" si="95"/>
        <v/>
      </c>
      <c r="H77" s="3"/>
      <c r="I77" s="3"/>
      <c r="K77" s="139" t="str">
        <f t="shared" si="88"/>
        <v/>
      </c>
      <c r="L77" s="68"/>
      <c r="M77" s="67"/>
      <c r="N77" s="67"/>
      <c r="O77" s="16"/>
      <c r="P77" s="16"/>
      <c r="Q77" s="16"/>
      <c r="R77" s="67"/>
      <c r="S77" s="16"/>
      <c r="T77" s="16"/>
      <c r="U77" s="51"/>
      <c r="V77" s="69"/>
      <c r="W77" s="16"/>
      <c r="X77" s="16"/>
      <c r="Y77" s="51"/>
      <c r="Z77" s="51"/>
      <c r="AA77" s="68"/>
      <c r="AB77" s="16"/>
      <c r="AC77" s="16"/>
      <c r="AD77" s="67"/>
      <c r="AE77" s="70"/>
      <c r="AF77" s="134"/>
      <c r="AG77" s="134" t="str">
        <f t="shared" si="96"/>
        <v/>
      </c>
      <c r="AH77" s="134" t="str">
        <f t="shared" si="97"/>
        <v/>
      </c>
      <c r="AI77" s="134"/>
      <c r="AJ77" s="51"/>
      <c r="AK77" s="51"/>
      <c r="AL77" s="51"/>
      <c r="AM77" s="51"/>
      <c r="AN77" s="134" t="str">
        <f t="shared" si="98"/>
        <v/>
      </c>
      <c r="AO77" s="134" t="str">
        <f t="shared" si="99"/>
        <v/>
      </c>
      <c r="AP77" s="142" t="str">
        <f t="shared" si="100"/>
        <v/>
      </c>
    </row>
    <row r="78" spans="1:42" x14ac:dyDescent="0.2">
      <c r="A78" s="148" t="str">
        <f t="shared" si="101"/>
        <v/>
      </c>
      <c r="C78" s="7" t="str">
        <f t="shared" si="62"/>
        <v/>
      </c>
      <c r="D78" s="3"/>
      <c r="E78" s="7" t="str">
        <f t="shared" si="94"/>
        <v/>
      </c>
      <c r="F78" s="3"/>
      <c r="G78" s="7" t="str">
        <f t="shared" si="95"/>
        <v/>
      </c>
      <c r="H78" s="3"/>
      <c r="I78" s="3"/>
      <c r="K78" s="139" t="str">
        <f t="shared" si="88"/>
        <v/>
      </c>
      <c r="L78" s="68"/>
      <c r="M78" s="67"/>
      <c r="N78" s="67"/>
      <c r="O78" s="16"/>
      <c r="P78" s="16"/>
      <c r="Q78" s="16"/>
      <c r="R78" s="67"/>
      <c r="S78" s="16"/>
      <c r="T78" s="16"/>
      <c r="U78" s="51"/>
      <c r="V78" s="69"/>
      <c r="W78" s="16"/>
      <c r="X78" s="16"/>
      <c r="Y78" s="51"/>
      <c r="Z78" s="51"/>
      <c r="AA78" s="68"/>
      <c r="AB78" s="16"/>
      <c r="AC78" s="16"/>
      <c r="AD78" s="67"/>
      <c r="AE78" s="70"/>
      <c r="AF78" s="134"/>
      <c r="AG78" s="134" t="str">
        <f t="shared" si="96"/>
        <v/>
      </c>
      <c r="AH78" s="134" t="str">
        <f t="shared" si="97"/>
        <v/>
      </c>
      <c r="AI78" s="134"/>
      <c r="AJ78" s="51"/>
      <c r="AK78" s="51"/>
      <c r="AL78" s="51"/>
      <c r="AM78" s="51"/>
      <c r="AN78" s="134" t="str">
        <f t="shared" si="98"/>
        <v/>
      </c>
      <c r="AO78" s="134" t="str">
        <f t="shared" si="99"/>
        <v/>
      </c>
      <c r="AP78" s="142" t="str">
        <f t="shared" si="100"/>
        <v/>
      </c>
    </row>
    <row r="79" spans="1:42" x14ac:dyDescent="0.2">
      <c r="A79" s="148" t="str">
        <f t="shared" si="101"/>
        <v/>
      </c>
      <c r="C79" s="7" t="str">
        <f t="shared" si="62"/>
        <v/>
      </c>
      <c r="D79" s="3"/>
      <c r="E79" s="7" t="str">
        <f t="shared" si="94"/>
        <v/>
      </c>
      <c r="F79" s="3"/>
      <c r="G79" s="7" t="str">
        <f t="shared" si="95"/>
        <v/>
      </c>
      <c r="H79" s="3"/>
      <c r="I79" s="3"/>
      <c r="K79" s="139" t="str">
        <f t="shared" si="88"/>
        <v/>
      </c>
      <c r="L79" s="68"/>
      <c r="M79" s="67"/>
      <c r="N79" s="67"/>
      <c r="O79" s="16"/>
      <c r="P79" s="16"/>
      <c r="Q79" s="16"/>
      <c r="R79" s="67"/>
      <c r="S79" s="16"/>
      <c r="T79" s="16"/>
      <c r="U79" s="51"/>
      <c r="V79" s="69"/>
      <c r="W79" s="16"/>
      <c r="X79" s="16"/>
      <c r="Y79" s="51"/>
      <c r="Z79" s="51"/>
      <c r="AA79" s="68"/>
      <c r="AB79" s="16"/>
      <c r="AC79" s="16"/>
      <c r="AD79" s="67"/>
      <c r="AE79" s="70"/>
      <c r="AF79" s="134"/>
      <c r="AG79" s="134" t="str">
        <f t="shared" si="96"/>
        <v/>
      </c>
      <c r="AH79" s="134" t="str">
        <f t="shared" si="97"/>
        <v/>
      </c>
      <c r="AI79" s="134"/>
      <c r="AJ79" s="51"/>
      <c r="AK79" s="51"/>
      <c r="AL79" s="51"/>
      <c r="AM79" s="51"/>
      <c r="AN79" s="134" t="str">
        <f t="shared" si="98"/>
        <v/>
      </c>
      <c r="AO79" s="134" t="str">
        <f t="shared" si="99"/>
        <v/>
      </c>
      <c r="AP79" s="142" t="str">
        <f t="shared" si="100"/>
        <v/>
      </c>
    </row>
    <row r="80" spans="1:42" ht="13.5" thickBot="1" x14ac:dyDescent="0.25">
      <c r="A80" s="148" t="str">
        <f t="shared" si="101"/>
        <v/>
      </c>
      <c r="C80" s="7" t="str">
        <f t="shared" si="62"/>
        <v/>
      </c>
      <c r="D80" s="3"/>
      <c r="E80" s="7" t="str">
        <f t="shared" si="94"/>
        <v/>
      </c>
      <c r="F80" s="3"/>
      <c r="G80" s="7" t="str">
        <f t="shared" si="95"/>
        <v/>
      </c>
      <c r="H80" s="3"/>
      <c r="I80" s="3"/>
      <c r="K80" s="139" t="str">
        <f t="shared" si="88"/>
        <v/>
      </c>
      <c r="L80" s="68"/>
      <c r="M80" s="67"/>
      <c r="N80" s="67"/>
      <c r="O80" s="16"/>
      <c r="P80" s="16"/>
      <c r="Q80" s="16"/>
      <c r="R80" s="67"/>
      <c r="S80" s="16"/>
      <c r="T80" s="16"/>
      <c r="U80" s="51"/>
      <c r="V80" s="69"/>
      <c r="W80" s="16"/>
      <c r="X80" s="16"/>
      <c r="Y80" s="51"/>
      <c r="Z80" s="51"/>
      <c r="AA80" s="68"/>
      <c r="AB80" s="16"/>
      <c r="AC80" s="16"/>
      <c r="AD80" s="67"/>
      <c r="AE80" s="70"/>
      <c r="AF80" s="134"/>
      <c r="AG80" s="134" t="str">
        <f t="shared" si="96"/>
        <v/>
      </c>
      <c r="AH80" s="134" t="str">
        <f t="shared" si="97"/>
        <v/>
      </c>
      <c r="AI80" s="134"/>
      <c r="AJ80" s="51"/>
      <c r="AK80" s="51"/>
      <c r="AL80" s="51"/>
      <c r="AM80" s="51"/>
      <c r="AN80" s="134" t="str">
        <f t="shared" si="98"/>
        <v/>
      </c>
      <c r="AO80" s="134" t="str">
        <f t="shared" si="99"/>
        <v/>
      </c>
      <c r="AP80" s="142" t="str">
        <f t="shared" si="100"/>
        <v/>
      </c>
    </row>
    <row r="81" spans="1:42" ht="13.5" thickTop="1" x14ac:dyDescent="0.2">
      <c r="A81" s="153"/>
      <c r="B81" s="126"/>
      <c r="C81" s="72"/>
      <c r="D81" s="72"/>
      <c r="E81" s="72"/>
      <c r="F81" s="72"/>
      <c r="G81" s="72"/>
      <c r="H81" s="72"/>
      <c r="I81" s="72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4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4"/>
    </row>
    <row r="82" spans="1:42" x14ac:dyDescent="0.2">
      <c r="A82" s="154"/>
      <c r="B82" s="127"/>
      <c r="C82" s="75"/>
      <c r="D82" s="75"/>
      <c r="E82" s="75"/>
      <c r="F82" s="75"/>
      <c r="G82" s="75"/>
      <c r="H82" s="75"/>
      <c r="I82" s="75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6"/>
      <c r="AC82" s="76"/>
      <c r="AD82" s="76"/>
      <c r="AE82" s="77"/>
      <c r="AF82" s="76"/>
      <c r="AG82" s="76"/>
      <c r="AH82" s="76"/>
      <c r="AI82" s="76"/>
      <c r="AJ82" s="76"/>
      <c r="AK82" s="76"/>
      <c r="AL82" s="76"/>
      <c r="AM82" s="76"/>
      <c r="AN82" s="76"/>
      <c r="AO82" s="76"/>
      <c r="AP82" s="77"/>
    </row>
    <row r="83" spans="1:42" ht="13.5" thickBot="1" x14ac:dyDescent="0.25">
      <c r="A83" s="155"/>
      <c r="B83" s="128"/>
      <c r="C83" s="78"/>
      <c r="D83" s="78"/>
      <c r="E83" s="78"/>
      <c r="F83" s="78"/>
      <c r="G83" s="78"/>
      <c r="H83" s="78"/>
      <c r="I83" s="78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80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80"/>
    </row>
    <row r="84" spans="1:42" ht="13.5" thickTop="1" x14ac:dyDescent="0.2">
      <c r="B84" s="33" t="s">
        <v>69</v>
      </c>
      <c r="C84" s="4"/>
      <c r="D84" s="4"/>
      <c r="E84" s="4"/>
      <c r="F84" s="4"/>
      <c r="G84" s="4"/>
      <c r="H84" s="4"/>
      <c r="I84" s="48"/>
      <c r="J84" s="8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81"/>
      <c r="AA84" s="81"/>
      <c r="AB84" s="31"/>
      <c r="AC84" s="31"/>
      <c r="AD84" s="31"/>
      <c r="AE84" s="82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82"/>
    </row>
    <row r="85" spans="1:42" x14ac:dyDescent="0.2">
      <c r="B85" s="8" t="s">
        <v>33</v>
      </c>
      <c r="C85" s="4"/>
      <c r="D85" s="4"/>
      <c r="E85" s="4"/>
      <c r="F85" s="4"/>
      <c r="G85" s="4"/>
      <c r="H85" s="4"/>
      <c r="I85" s="4"/>
      <c r="J85" s="30"/>
      <c r="K85" s="31"/>
      <c r="L85" s="31"/>
      <c r="M85" s="31"/>
      <c r="N85" s="31"/>
      <c r="O85" s="4" t="s">
        <v>59</v>
      </c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82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82"/>
    </row>
    <row r="86" spans="1:42" x14ac:dyDescent="0.2">
      <c r="B86" s="129" t="s">
        <v>85</v>
      </c>
      <c r="C86" s="4"/>
      <c r="D86" s="4"/>
      <c r="E86" s="4"/>
      <c r="F86" s="4"/>
      <c r="G86" s="4"/>
      <c r="H86" s="4"/>
      <c r="I86" s="4"/>
      <c r="J86" s="30"/>
      <c r="K86" s="31"/>
      <c r="L86" s="31"/>
      <c r="M86" s="31"/>
      <c r="N86" s="31"/>
      <c r="O86" s="4" t="s">
        <v>60</v>
      </c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82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82"/>
    </row>
    <row r="87" spans="1:42" x14ac:dyDescent="0.2">
      <c r="B87" s="129"/>
      <c r="C87" s="4" t="s">
        <v>86</v>
      </c>
      <c r="D87" s="4"/>
      <c r="E87" s="4"/>
      <c r="F87" s="4"/>
      <c r="G87" s="4"/>
      <c r="H87" s="4"/>
      <c r="I87" s="4"/>
      <c r="J87" s="30"/>
      <c r="K87" s="31"/>
      <c r="L87" s="31"/>
      <c r="M87" s="31"/>
      <c r="N87" s="31"/>
      <c r="O87" s="4" t="s">
        <v>61</v>
      </c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82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82"/>
    </row>
    <row r="88" spans="1:42" x14ac:dyDescent="0.2">
      <c r="B88" s="129"/>
      <c r="C88" s="4"/>
      <c r="D88" s="4" t="s">
        <v>57</v>
      </c>
      <c r="E88" s="4"/>
      <c r="F88" s="4"/>
      <c r="G88" s="4"/>
      <c r="H88" s="4"/>
      <c r="I88" s="4"/>
      <c r="J88" s="30"/>
      <c r="K88" s="31"/>
      <c r="L88" s="31"/>
      <c r="M88" s="31"/>
      <c r="N88" s="31"/>
      <c r="O88" s="4" t="s">
        <v>62</v>
      </c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82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82"/>
    </row>
    <row r="89" spans="1:42" x14ac:dyDescent="0.2">
      <c r="B89" s="129"/>
      <c r="C89" s="4"/>
      <c r="D89" s="4"/>
      <c r="E89" s="4" t="s">
        <v>86</v>
      </c>
      <c r="F89" s="30"/>
      <c r="G89" s="4"/>
      <c r="H89" s="4"/>
      <c r="I89" s="4"/>
      <c r="J89" s="30"/>
      <c r="K89" s="31"/>
      <c r="L89" s="31"/>
      <c r="M89" s="31"/>
      <c r="N89" s="31"/>
      <c r="O89" s="4" t="s">
        <v>64</v>
      </c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82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82"/>
    </row>
    <row r="90" spans="1:42" x14ac:dyDescent="0.2">
      <c r="B90" s="129"/>
      <c r="C90" s="4"/>
      <c r="D90" s="4"/>
      <c r="E90" s="4"/>
      <c r="F90" s="4" t="s">
        <v>90</v>
      </c>
      <c r="G90" s="4"/>
      <c r="H90" s="4"/>
      <c r="I90" s="4"/>
      <c r="J90" s="30"/>
      <c r="K90" s="31"/>
      <c r="L90" s="31"/>
      <c r="M90" s="31"/>
      <c r="N90" s="31"/>
      <c r="O90" s="4" t="s">
        <v>63</v>
      </c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82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82"/>
    </row>
    <row r="91" spans="1:42" x14ac:dyDescent="0.2">
      <c r="B91" s="129"/>
      <c r="C91" s="4"/>
      <c r="D91" s="4"/>
      <c r="E91" s="4"/>
      <c r="F91" s="4"/>
      <c r="G91" s="4" t="s">
        <v>36</v>
      </c>
      <c r="H91" s="4"/>
      <c r="I91" s="4"/>
      <c r="J91" s="30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82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82"/>
    </row>
    <row r="92" spans="1:42" x14ac:dyDescent="0.2">
      <c r="B92" s="129"/>
      <c r="C92" s="4"/>
      <c r="D92" s="4"/>
      <c r="E92" s="4"/>
      <c r="F92" s="4"/>
      <c r="G92" s="4" t="s">
        <v>58</v>
      </c>
      <c r="H92" s="4"/>
      <c r="I92" s="4"/>
      <c r="J92" s="30"/>
      <c r="K92" s="31"/>
      <c r="L92" s="31"/>
      <c r="M92" s="31"/>
      <c r="N92" s="31"/>
      <c r="O92" s="31"/>
      <c r="P92" s="4" t="s">
        <v>65</v>
      </c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82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82"/>
    </row>
    <row r="93" spans="1:42" x14ac:dyDescent="0.2">
      <c r="B93" s="129"/>
      <c r="C93" s="4"/>
      <c r="D93" s="4"/>
      <c r="E93" s="4"/>
      <c r="F93" s="4"/>
      <c r="G93" s="4"/>
      <c r="H93" s="4" t="s">
        <v>88</v>
      </c>
      <c r="I93" s="4"/>
      <c r="J93" s="30"/>
      <c r="K93" s="31"/>
      <c r="L93" s="31"/>
      <c r="M93" s="31"/>
      <c r="N93" s="31"/>
      <c r="O93" s="31"/>
      <c r="P93" s="4" t="s">
        <v>66</v>
      </c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82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82"/>
    </row>
    <row r="94" spans="1:42" x14ac:dyDescent="0.2">
      <c r="B94" s="130"/>
      <c r="C94" s="49"/>
      <c r="D94" s="49"/>
      <c r="E94" s="49"/>
      <c r="F94" s="49"/>
      <c r="G94" s="49"/>
      <c r="H94" s="49"/>
      <c r="I94" s="49"/>
      <c r="J94" s="83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82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82"/>
    </row>
    <row r="95" spans="1:42" x14ac:dyDescent="0.2">
      <c r="B95" s="40" t="s">
        <v>89</v>
      </c>
      <c r="C95" s="50"/>
      <c r="D95" s="50"/>
      <c r="E95" s="50"/>
      <c r="F95" s="50"/>
      <c r="G95" s="50"/>
      <c r="H95" s="50"/>
      <c r="I95" s="50"/>
      <c r="J95" s="84"/>
      <c r="K95" s="31"/>
      <c r="L95" s="31"/>
      <c r="M95" s="31"/>
      <c r="N95" s="31"/>
      <c r="O95" s="31"/>
      <c r="P95" s="31"/>
      <c r="Q95" s="4" t="s">
        <v>121</v>
      </c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82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82"/>
    </row>
    <row r="96" spans="1:42" x14ac:dyDescent="0.2">
      <c r="B96" s="8"/>
      <c r="C96" s="4"/>
      <c r="D96" s="4"/>
      <c r="E96" s="4"/>
      <c r="F96" s="4"/>
      <c r="G96" s="4"/>
      <c r="H96" s="4"/>
      <c r="I96" s="4"/>
      <c r="J96" s="31"/>
      <c r="K96" s="31"/>
      <c r="L96" s="31"/>
      <c r="M96" s="31"/>
      <c r="N96" s="31"/>
      <c r="O96" s="31"/>
      <c r="P96" s="31"/>
      <c r="R96" s="2" t="s">
        <v>68</v>
      </c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82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82"/>
    </row>
    <row r="97" spans="2:42" x14ac:dyDescent="0.2">
      <c r="B97" s="41" t="s">
        <v>87</v>
      </c>
      <c r="C97" s="49"/>
      <c r="D97" s="49"/>
      <c r="E97" s="49"/>
      <c r="F97" s="49"/>
      <c r="G97" s="49"/>
      <c r="H97" s="49"/>
      <c r="I97" s="49"/>
      <c r="J97" s="83"/>
      <c r="K97" s="31"/>
      <c r="L97" s="31"/>
      <c r="M97" s="31"/>
      <c r="N97" s="31"/>
      <c r="O97" s="31"/>
      <c r="P97" s="31"/>
      <c r="R97" s="2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82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82"/>
    </row>
    <row r="98" spans="2:42" x14ac:dyDescent="0.2">
      <c r="B98" s="129"/>
      <c r="C98" s="4"/>
      <c r="D98" s="4"/>
      <c r="E98" s="4"/>
      <c r="F98" s="4"/>
      <c r="G98" s="4"/>
      <c r="H98" s="4"/>
      <c r="I98" s="4"/>
      <c r="J98" s="31"/>
      <c r="K98" s="31"/>
      <c r="L98" s="31"/>
      <c r="M98" s="31"/>
      <c r="N98" s="31"/>
      <c r="O98" s="31"/>
      <c r="P98" s="31"/>
      <c r="Q98" s="11"/>
      <c r="R98" s="31"/>
      <c r="S98" s="1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82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82"/>
    </row>
    <row r="99" spans="2:42" x14ac:dyDescent="0.2">
      <c r="B99" s="129"/>
      <c r="C99" s="4"/>
      <c r="D99" s="4"/>
      <c r="E99" s="4"/>
      <c r="F99" s="4"/>
      <c r="G99" s="4"/>
      <c r="H99" s="4"/>
      <c r="I99" s="4"/>
      <c r="J99" s="31"/>
      <c r="K99" s="31"/>
      <c r="L99" s="31"/>
      <c r="M99" s="31"/>
      <c r="N99" s="31"/>
      <c r="O99" s="31"/>
      <c r="P99" s="31"/>
      <c r="Q99" s="4"/>
      <c r="R99" s="31"/>
      <c r="S99" s="4" t="s">
        <v>67</v>
      </c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82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82"/>
    </row>
    <row r="100" spans="2:42" ht="13.5" thickBot="1" x14ac:dyDescent="0.25">
      <c r="B100" s="131"/>
      <c r="C100" s="32"/>
      <c r="D100" s="32"/>
      <c r="E100" s="32"/>
      <c r="F100" s="32"/>
      <c r="G100" s="32"/>
      <c r="H100" s="32"/>
      <c r="I100" s="32"/>
      <c r="J100" s="85"/>
      <c r="K100" s="85"/>
      <c r="L100" s="85"/>
      <c r="M100" s="85"/>
      <c r="N100" s="85"/>
      <c r="O100" s="85"/>
      <c r="P100" s="85"/>
      <c r="Q100" s="32"/>
      <c r="R100" s="85"/>
      <c r="S100" s="32" t="s">
        <v>104</v>
      </c>
      <c r="T100" s="85"/>
      <c r="U100" s="86"/>
      <c r="V100" s="85"/>
      <c r="W100" s="85"/>
      <c r="X100" s="85"/>
      <c r="Y100" s="85"/>
      <c r="Z100" s="85"/>
      <c r="AA100" s="85"/>
      <c r="AB100" s="85"/>
      <c r="AC100" s="85"/>
      <c r="AD100" s="85"/>
      <c r="AE100" s="87"/>
      <c r="AF100" s="85"/>
      <c r="AG100" s="85"/>
      <c r="AH100" s="85"/>
      <c r="AI100" s="85"/>
      <c r="AJ100" s="85"/>
      <c r="AK100" s="85"/>
      <c r="AL100" s="85"/>
      <c r="AM100" s="85"/>
      <c r="AN100" s="85"/>
      <c r="AO100" s="85"/>
      <c r="AP100" s="87"/>
    </row>
    <row r="101" spans="2:42" ht="13.5" thickTop="1" x14ac:dyDescent="0.2"/>
    <row r="103" spans="2:42" x14ac:dyDescent="0.2">
      <c r="W103" s="35"/>
    </row>
    <row r="104" spans="2:42" x14ac:dyDescent="0.2">
      <c r="V104" s="34"/>
      <c r="W104" s="35"/>
    </row>
    <row r="105" spans="2:42" x14ac:dyDescent="0.2">
      <c r="V105" s="36"/>
      <c r="W105" s="35"/>
    </row>
    <row r="106" spans="2:42" x14ac:dyDescent="0.2">
      <c r="V106" s="36"/>
      <c r="W106" s="35"/>
    </row>
    <row r="107" spans="2:42" x14ac:dyDescent="0.2">
      <c r="V107" s="36"/>
      <c r="W107" s="35"/>
    </row>
    <row r="108" spans="2:42" x14ac:dyDescent="0.2">
      <c r="V108" s="36"/>
      <c r="W108" s="35"/>
    </row>
    <row r="109" spans="2:42" x14ac:dyDescent="0.2">
      <c r="V109" s="36"/>
    </row>
    <row r="110" spans="2:42" x14ac:dyDescent="0.2">
      <c r="V110" s="36"/>
    </row>
  </sheetData>
  <mergeCells count="10">
    <mergeCell ref="AF2:AP2"/>
    <mergeCell ref="AF4:AP4"/>
    <mergeCell ref="B4:I4"/>
    <mergeCell ref="G5:I5"/>
    <mergeCell ref="V5:W5"/>
    <mergeCell ref="Z5:AA5"/>
    <mergeCell ref="X5:Y5"/>
    <mergeCell ref="B5:F5"/>
    <mergeCell ref="B2:AE2"/>
    <mergeCell ref="B3:AE3"/>
  </mergeCells>
  <printOptions gridLines="1"/>
  <pageMargins left="0.74803149606299213" right="0.35433070866141736" top="1.4173228346456694" bottom="0.74803149606299213" header="0.27559055118110237" footer="0.19685039370078741"/>
  <pageSetup paperSize="8" scale="68" fitToHeight="0" orientation="landscape" r:id="rId1"/>
  <headerFooter scaleWithDoc="0" alignWithMargins="0">
    <oddHeader>&amp;L&amp;"Arial,Fett"&amp;11 037.RL0012-T01
Anlageliste&amp;"Arial,Standard"&amp;10
&amp;8Datum:   20.12.2021
Ersteller: Daniel Mangold
Version: V01&amp;C&amp;"Arial,Fett"&amp;12Datenbank der betriebstechnischen Anlagen&amp;R&amp;G
&amp;"Arial,Fett"&amp;8Immobilien</oddHeader>
    <oddFooter>&amp;L&amp;8Datum: 20.12.2021
Dokumentennummer: &amp;F&amp;R&amp;8Seite &amp;P von &amp;N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9FF99"/>
    <pageSetUpPr fitToPage="1"/>
  </sheetPr>
  <dimension ref="A1:AL110"/>
  <sheetViews>
    <sheetView topLeftCell="B2" zoomScaleNormal="100" zoomScaleSheetLayoutView="70" zoomScalePageLayoutView="50" workbookViewId="0">
      <selection activeCell="J8" sqref="J8"/>
    </sheetView>
  </sheetViews>
  <sheetFormatPr baseColWidth="10" defaultColWidth="11.5703125" defaultRowHeight="12.75" outlineLevelCol="1" x14ac:dyDescent="0.2"/>
  <cols>
    <col min="1" max="1" width="27" style="148" hidden="1" customWidth="1" outlineLevel="1"/>
    <col min="2" max="2" width="4.85546875" style="66" customWidth="1" collapsed="1"/>
    <col min="3" max="3" width="2.85546875" style="1" customWidth="1"/>
    <col min="4" max="4" width="5.85546875" style="1" customWidth="1"/>
    <col min="5" max="5" width="2.85546875" style="1" customWidth="1"/>
    <col min="6" max="6" width="6.85546875" style="1" customWidth="1"/>
    <col min="7" max="7" width="2.85546875" style="1" customWidth="1"/>
    <col min="8" max="8" width="3.85546875" style="1" customWidth="1"/>
    <col min="9" max="9" width="4.85546875" style="1" customWidth="1"/>
    <col min="10" max="10" width="86.85546875" style="58" bestFit="1" customWidth="1"/>
    <col min="11" max="11" width="22.5703125" style="59" bestFit="1" customWidth="1"/>
    <col min="12" max="12" width="11.85546875" style="60" hidden="1" customWidth="1" outlineLevel="1"/>
    <col min="13" max="13" width="11.85546875" style="59" hidden="1" customWidth="1" outlineLevel="1"/>
    <col min="14" max="14" width="15.85546875" style="59" customWidth="1" collapsed="1"/>
    <col min="15" max="16" width="7.42578125" style="5" customWidth="1"/>
    <col min="17" max="17" width="7.42578125" style="59" customWidth="1"/>
    <col min="18" max="19" width="5.85546875" style="5" customWidth="1"/>
    <col min="20" max="20" width="4.85546875" style="5" customWidth="1"/>
    <col min="21" max="23" width="9.85546875" style="5" customWidth="1"/>
    <col min="24" max="24" width="8.5703125" style="5" bestFit="1" customWidth="1"/>
    <col min="25" max="25" width="8.5703125" style="59" bestFit="1" customWidth="1"/>
    <col min="26" max="26" width="35.85546875" style="62" customWidth="1"/>
    <col min="27" max="27" width="27.42578125" style="61" customWidth="1" outlineLevel="1"/>
    <col min="28" max="28" width="86.85546875" style="61" customWidth="1" outlineLevel="1"/>
    <col min="29" max="29" width="22.85546875" style="61" customWidth="1" outlineLevel="1"/>
    <col min="30" max="30" width="18.42578125" style="61" customWidth="1" outlineLevel="1"/>
    <col min="31" max="31" width="7.140625" style="61" customWidth="1" outlineLevel="1"/>
    <col min="32" max="32" width="11.140625" style="61" customWidth="1" outlineLevel="1"/>
    <col min="33" max="34" width="14.42578125" style="61" customWidth="1" outlineLevel="1"/>
    <col min="35" max="35" width="18.140625" style="61" customWidth="1" outlineLevel="1"/>
    <col min="36" max="36" width="14.42578125" style="61" customWidth="1" outlineLevel="1"/>
    <col min="37" max="37" width="14.42578125" style="141" customWidth="1" outlineLevel="1"/>
    <col min="39" max="16384" width="11.5703125" style="5"/>
  </cols>
  <sheetData>
    <row r="1" spans="1:38" s="107" customFormat="1" ht="14.25" hidden="1" thickTop="1" thickBot="1" x14ac:dyDescent="0.25">
      <c r="A1" s="149" t="s">
        <v>0</v>
      </c>
      <c r="B1" s="168">
        <v>2</v>
      </c>
      <c r="C1" s="168">
        <f>B1+1</f>
        <v>3</v>
      </c>
      <c r="D1" s="168">
        <f t="shared" ref="D1:AA1" si="0">C1+1</f>
        <v>4</v>
      </c>
      <c r="E1" s="168">
        <f t="shared" si="0"/>
        <v>5</v>
      </c>
      <c r="F1" s="168">
        <f t="shared" si="0"/>
        <v>6</v>
      </c>
      <c r="G1" s="168">
        <f t="shared" si="0"/>
        <v>7</v>
      </c>
      <c r="H1" s="168">
        <f t="shared" si="0"/>
        <v>8</v>
      </c>
      <c r="I1" s="168">
        <f t="shared" si="0"/>
        <v>9</v>
      </c>
      <c r="J1" s="168">
        <f t="shared" si="0"/>
        <v>10</v>
      </c>
      <c r="K1" s="168">
        <f t="shared" si="0"/>
        <v>11</v>
      </c>
      <c r="L1" s="168">
        <f t="shared" si="0"/>
        <v>12</v>
      </c>
      <c r="M1" s="168">
        <f t="shared" si="0"/>
        <v>13</v>
      </c>
      <c r="N1" s="168">
        <f t="shared" si="0"/>
        <v>14</v>
      </c>
      <c r="O1" s="168">
        <f t="shared" si="0"/>
        <v>15</v>
      </c>
      <c r="P1" s="168">
        <f t="shared" si="0"/>
        <v>16</v>
      </c>
      <c r="Q1" s="168">
        <f t="shared" si="0"/>
        <v>17</v>
      </c>
      <c r="R1" s="168">
        <f t="shared" si="0"/>
        <v>18</v>
      </c>
      <c r="S1" s="168">
        <f t="shared" si="0"/>
        <v>19</v>
      </c>
      <c r="T1" s="168">
        <f t="shared" si="0"/>
        <v>20</v>
      </c>
      <c r="U1" s="168">
        <f t="shared" si="0"/>
        <v>21</v>
      </c>
      <c r="V1" s="168">
        <f t="shared" si="0"/>
        <v>22</v>
      </c>
      <c r="W1" s="168">
        <f t="shared" si="0"/>
        <v>23</v>
      </c>
      <c r="X1" s="168">
        <f t="shared" si="0"/>
        <v>24</v>
      </c>
      <c r="Y1" s="168">
        <f t="shared" si="0"/>
        <v>25</v>
      </c>
      <c r="Z1" s="168">
        <f t="shared" si="0"/>
        <v>26</v>
      </c>
      <c r="AA1" s="168">
        <f t="shared" si="0"/>
        <v>27</v>
      </c>
      <c r="AB1" s="156">
        <f t="shared" ref="AB1:AK1" si="1">AA1+1</f>
        <v>28</v>
      </c>
      <c r="AC1" s="156">
        <f t="shared" si="1"/>
        <v>29</v>
      </c>
      <c r="AD1" s="156">
        <f t="shared" si="1"/>
        <v>30</v>
      </c>
      <c r="AE1" s="156">
        <f t="shared" si="1"/>
        <v>31</v>
      </c>
      <c r="AF1" s="156">
        <f t="shared" si="1"/>
        <v>32</v>
      </c>
      <c r="AG1" s="156">
        <f t="shared" si="1"/>
        <v>33</v>
      </c>
      <c r="AH1" s="156">
        <f t="shared" si="1"/>
        <v>34</v>
      </c>
      <c r="AI1" s="156">
        <f t="shared" si="1"/>
        <v>35</v>
      </c>
      <c r="AJ1" s="156">
        <f t="shared" si="1"/>
        <v>36</v>
      </c>
      <c r="AK1" s="156">
        <f t="shared" si="1"/>
        <v>37</v>
      </c>
    </row>
    <row r="2" spans="1:38" s="23" customFormat="1" ht="16.5" thickTop="1" x14ac:dyDescent="0.25">
      <c r="A2" s="160" t="s">
        <v>115</v>
      </c>
      <c r="B2" s="205" t="s">
        <v>117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  <c r="X2" s="206"/>
      <c r="Y2" s="206"/>
      <c r="Z2" s="207"/>
      <c r="AA2" s="192" t="s">
        <v>118</v>
      </c>
      <c r="AB2" s="193"/>
      <c r="AC2" s="193"/>
      <c r="AD2" s="193"/>
      <c r="AE2" s="193"/>
      <c r="AF2" s="193"/>
      <c r="AG2" s="193"/>
      <c r="AH2" s="193"/>
      <c r="AI2" s="193"/>
      <c r="AJ2" s="193"/>
      <c r="AK2" s="194"/>
    </row>
    <row r="3" spans="1:38" s="180" customFormat="1" ht="15.75" x14ac:dyDescent="0.25">
      <c r="A3" s="178"/>
      <c r="B3" s="208" t="s">
        <v>136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10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</row>
    <row r="4" spans="1:38" s="27" customFormat="1" ht="15.75" x14ac:dyDescent="0.25">
      <c r="A4" s="150"/>
      <c r="B4" s="198" t="s">
        <v>100</v>
      </c>
      <c r="C4" s="199"/>
      <c r="D4" s="199"/>
      <c r="E4" s="199"/>
      <c r="F4" s="199"/>
      <c r="G4" s="199"/>
      <c r="H4" s="199"/>
      <c r="I4" s="200"/>
      <c r="J4" s="26" t="s">
        <v>2</v>
      </c>
      <c r="K4" s="28"/>
      <c r="L4" s="19" t="s">
        <v>5</v>
      </c>
      <c r="M4" s="20"/>
      <c r="N4" s="167" t="s">
        <v>6</v>
      </c>
      <c r="O4" s="24" t="s">
        <v>119</v>
      </c>
      <c r="P4" s="24"/>
      <c r="Q4" s="18"/>
      <c r="R4" s="183" t="s">
        <v>123</v>
      </c>
      <c r="S4" s="20"/>
      <c r="T4" s="24" t="s">
        <v>126</v>
      </c>
      <c r="U4" s="24"/>
      <c r="V4" s="24"/>
      <c r="W4" s="24"/>
      <c r="X4" s="24"/>
      <c r="Y4" s="20"/>
      <c r="Z4" s="29" t="s">
        <v>28</v>
      </c>
      <c r="AA4" s="195" t="s">
        <v>91</v>
      </c>
      <c r="AB4" s="196"/>
      <c r="AC4" s="196"/>
      <c r="AD4" s="196"/>
      <c r="AE4" s="196"/>
      <c r="AF4" s="196"/>
      <c r="AG4" s="196"/>
      <c r="AH4" s="196"/>
      <c r="AI4" s="196"/>
      <c r="AJ4" s="196"/>
      <c r="AK4" s="197"/>
    </row>
    <row r="5" spans="1:38" s="57" customFormat="1" ht="13.5" thickBot="1" x14ac:dyDescent="0.25">
      <c r="A5" s="110"/>
      <c r="B5" s="204" t="s">
        <v>83</v>
      </c>
      <c r="C5" s="201"/>
      <c r="D5" s="201"/>
      <c r="E5" s="201"/>
      <c r="F5" s="203"/>
      <c r="G5" s="201" t="s">
        <v>84</v>
      </c>
      <c r="H5" s="201"/>
      <c r="I5" s="201"/>
      <c r="J5" s="53" t="s">
        <v>122</v>
      </c>
      <c r="K5" s="42" t="s">
        <v>12</v>
      </c>
      <c r="L5" s="54" t="s">
        <v>19</v>
      </c>
      <c r="M5" s="55" t="s">
        <v>20</v>
      </c>
      <c r="N5" s="42" t="s">
        <v>21</v>
      </c>
      <c r="O5" s="162" t="s">
        <v>13</v>
      </c>
      <c r="P5" s="162" t="s">
        <v>116</v>
      </c>
      <c r="Q5" s="162" t="s">
        <v>16</v>
      </c>
      <c r="R5" s="184" t="s">
        <v>124</v>
      </c>
      <c r="S5" s="42" t="s">
        <v>125</v>
      </c>
      <c r="T5" s="162" t="s">
        <v>25</v>
      </c>
      <c r="U5" s="162" t="s">
        <v>129</v>
      </c>
      <c r="V5" s="162" t="s">
        <v>130</v>
      </c>
      <c r="W5" s="162" t="s">
        <v>131</v>
      </c>
      <c r="X5" s="162" t="s">
        <v>127</v>
      </c>
      <c r="Y5" s="42" t="s">
        <v>128</v>
      </c>
      <c r="Z5" s="56"/>
      <c r="AA5" s="162" t="s">
        <v>92</v>
      </c>
      <c r="AB5" s="162" t="s">
        <v>93</v>
      </c>
      <c r="AC5" s="162" t="s">
        <v>105</v>
      </c>
      <c r="AD5" s="162" t="s">
        <v>106</v>
      </c>
      <c r="AE5" s="162" t="s">
        <v>94</v>
      </c>
      <c r="AF5" s="162" t="s">
        <v>95</v>
      </c>
      <c r="AG5" s="162" t="s">
        <v>96</v>
      </c>
      <c r="AH5" s="162" t="s">
        <v>107</v>
      </c>
      <c r="AI5" s="162" t="s">
        <v>97</v>
      </c>
      <c r="AJ5" s="162" t="s">
        <v>98</v>
      </c>
      <c r="AK5" s="140" t="s">
        <v>99</v>
      </c>
    </row>
    <row r="6" spans="1:38" ht="14.25" thickTop="1" thickBot="1" x14ac:dyDescent="0.25">
      <c r="B6" s="124" t="s">
        <v>29</v>
      </c>
      <c r="C6" s="13" t="s">
        <v>53</v>
      </c>
      <c r="D6" s="13" t="s">
        <v>30</v>
      </c>
      <c r="E6" s="13" t="s">
        <v>53</v>
      </c>
      <c r="F6" s="13" t="s">
        <v>17</v>
      </c>
      <c r="G6" s="13" t="s">
        <v>53</v>
      </c>
      <c r="H6" s="113" t="s">
        <v>29</v>
      </c>
      <c r="I6" s="113"/>
      <c r="Q6" s="61"/>
      <c r="R6" s="185"/>
      <c r="S6" s="186"/>
      <c r="T6" s="16"/>
      <c r="U6" s="16"/>
      <c r="V6" s="16"/>
      <c r="W6" s="16"/>
    </row>
    <row r="7" spans="1:38" s="175" customFormat="1" ht="13.5" thickBot="1" x14ac:dyDescent="0.25">
      <c r="A7" s="169" t="s">
        <v>31</v>
      </c>
      <c r="B7" s="170"/>
      <c r="C7" s="169"/>
      <c r="D7" s="169"/>
      <c r="E7" s="169"/>
      <c r="F7" s="169"/>
      <c r="G7" s="169"/>
      <c r="H7" s="169"/>
      <c r="I7" s="169"/>
      <c r="J7" s="171" t="s">
        <v>32</v>
      </c>
      <c r="K7" s="172"/>
      <c r="L7" s="172"/>
      <c r="M7" s="172"/>
      <c r="N7" s="172"/>
      <c r="O7" s="172"/>
      <c r="P7" s="172"/>
      <c r="Q7" s="172"/>
      <c r="R7" s="187"/>
      <c r="S7" s="177"/>
      <c r="T7" s="172"/>
      <c r="U7" s="172"/>
      <c r="V7" s="172"/>
      <c r="W7" s="172"/>
      <c r="X7" s="172"/>
      <c r="Y7" s="172"/>
      <c r="Z7" s="173"/>
      <c r="AA7" s="172"/>
      <c r="AB7" s="172"/>
      <c r="AC7" s="172"/>
      <c r="AD7" s="172"/>
      <c r="AE7" s="172"/>
      <c r="AF7" s="172"/>
      <c r="AG7" s="172"/>
      <c r="AH7" s="172"/>
      <c r="AI7" s="172"/>
      <c r="AJ7" s="172"/>
      <c r="AK7" s="173"/>
      <c r="AL7" s="174"/>
    </row>
    <row r="8" spans="1:38" x14ac:dyDescent="0.2">
      <c r="A8" s="152"/>
      <c r="C8" s="7"/>
      <c r="D8" s="3"/>
      <c r="E8" s="7"/>
      <c r="F8" s="3"/>
      <c r="G8" s="7"/>
      <c r="H8" s="3"/>
      <c r="I8" s="3"/>
      <c r="K8" s="95"/>
      <c r="L8" s="68"/>
      <c r="M8" s="165"/>
      <c r="N8" s="165"/>
      <c r="O8" s="16"/>
      <c r="P8" s="16"/>
      <c r="Q8" s="164"/>
      <c r="R8" s="163"/>
      <c r="S8" s="165"/>
      <c r="T8" s="16"/>
      <c r="U8" s="16"/>
      <c r="V8" s="16"/>
      <c r="W8" s="16"/>
      <c r="X8" s="16"/>
      <c r="Y8" s="165"/>
      <c r="Z8" s="70"/>
      <c r="AA8" s="137"/>
      <c r="AB8" s="134"/>
      <c r="AC8" s="134"/>
      <c r="AD8" s="134"/>
      <c r="AE8" s="164"/>
      <c r="AF8" s="133"/>
      <c r="AG8" s="133"/>
      <c r="AH8" s="133"/>
      <c r="AI8" s="136"/>
      <c r="AJ8" s="136"/>
      <c r="AK8" s="142"/>
    </row>
    <row r="9" spans="1:38" x14ac:dyDescent="0.2">
      <c r="A9" s="152"/>
      <c r="C9" s="7"/>
      <c r="D9" s="3"/>
      <c r="E9" s="7"/>
      <c r="F9" s="3"/>
      <c r="G9" s="7"/>
      <c r="H9" s="3"/>
      <c r="I9" s="3"/>
      <c r="K9" s="95"/>
      <c r="L9" s="68"/>
      <c r="M9" s="165"/>
      <c r="N9" s="165"/>
      <c r="O9" s="16"/>
      <c r="P9" s="16"/>
      <c r="Q9" s="164"/>
      <c r="R9" s="163"/>
      <c r="S9" s="165"/>
      <c r="T9" s="16"/>
      <c r="U9" s="16"/>
      <c r="V9" s="16"/>
      <c r="W9" s="16"/>
      <c r="X9" s="16"/>
      <c r="Y9" s="165"/>
      <c r="Z9" s="70"/>
      <c r="AA9" s="137"/>
      <c r="AB9" s="134"/>
      <c r="AC9" s="134"/>
      <c r="AD9" s="134"/>
      <c r="AE9" s="164"/>
      <c r="AF9" s="164"/>
      <c r="AG9" s="164"/>
      <c r="AH9" s="164"/>
      <c r="AI9" s="134"/>
      <c r="AJ9" s="134"/>
      <c r="AK9" s="142"/>
    </row>
    <row r="10" spans="1:38" x14ac:dyDescent="0.2">
      <c r="A10" s="152"/>
      <c r="C10" s="7"/>
      <c r="D10" s="3"/>
      <c r="E10" s="7"/>
      <c r="F10" s="3"/>
      <c r="G10" s="7"/>
      <c r="H10" s="3"/>
      <c r="I10" s="3"/>
      <c r="K10" s="95"/>
      <c r="L10" s="68"/>
      <c r="M10" s="165"/>
      <c r="N10" s="165"/>
      <c r="O10" s="16"/>
      <c r="P10" s="16"/>
      <c r="Q10" s="164"/>
      <c r="R10" s="163"/>
      <c r="S10" s="165"/>
      <c r="T10" s="16"/>
      <c r="U10" s="16"/>
      <c r="V10" s="16"/>
      <c r="W10" s="16"/>
      <c r="X10" s="16"/>
      <c r="Y10" s="165"/>
      <c r="Z10" s="70"/>
      <c r="AA10" s="137"/>
      <c r="AB10" s="134"/>
      <c r="AC10" s="134"/>
      <c r="AD10" s="134"/>
      <c r="AE10" s="164"/>
      <c r="AF10" s="164"/>
      <c r="AG10" s="164"/>
      <c r="AH10" s="164"/>
      <c r="AI10" s="134"/>
      <c r="AJ10" s="134"/>
      <c r="AK10" s="142"/>
    </row>
    <row r="11" spans="1:38" x14ac:dyDescent="0.2">
      <c r="A11" s="152"/>
      <c r="C11" s="7"/>
      <c r="D11" s="3"/>
      <c r="E11" s="7"/>
      <c r="F11" s="3"/>
      <c r="G11" s="7"/>
      <c r="H11" s="3"/>
      <c r="I11" s="3"/>
      <c r="K11" s="95"/>
      <c r="L11" s="68"/>
      <c r="M11" s="165"/>
      <c r="N11" s="165"/>
      <c r="O11" s="16"/>
      <c r="P11" s="16"/>
      <c r="Q11" s="164"/>
      <c r="R11" s="163"/>
      <c r="S11" s="165"/>
      <c r="T11" s="16"/>
      <c r="U11" s="16"/>
      <c r="V11" s="16"/>
      <c r="W11" s="16"/>
      <c r="X11" s="16"/>
      <c r="Y11" s="165"/>
      <c r="Z11" s="70"/>
      <c r="AA11" s="137"/>
      <c r="AB11" s="134"/>
      <c r="AC11" s="134"/>
      <c r="AD11" s="134"/>
      <c r="AE11" s="164"/>
      <c r="AF11" s="164"/>
      <c r="AG11" s="164"/>
      <c r="AH11" s="164"/>
      <c r="AI11" s="134"/>
      <c r="AJ11" s="134"/>
      <c r="AK11" s="142"/>
    </row>
    <row r="12" spans="1:38" x14ac:dyDescent="0.2">
      <c r="A12" s="152"/>
      <c r="C12" s="7"/>
      <c r="D12" s="3"/>
      <c r="E12" s="7"/>
      <c r="F12" s="3"/>
      <c r="G12" s="7"/>
      <c r="H12" s="3"/>
      <c r="I12" s="3"/>
      <c r="K12" s="95"/>
      <c r="L12" s="68"/>
      <c r="M12" s="165"/>
      <c r="N12" s="165"/>
      <c r="O12" s="16"/>
      <c r="P12" s="16"/>
      <c r="Q12" s="164"/>
      <c r="R12" s="163"/>
      <c r="S12" s="165"/>
      <c r="T12" s="16"/>
      <c r="U12" s="16"/>
      <c r="V12" s="16"/>
      <c r="W12" s="16"/>
      <c r="X12" s="16"/>
      <c r="Y12" s="165"/>
      <c r="Z12" s="70"/>
      <c r="AA12" s="137"/>
      <c r="AB12" s="134"/>
      <c r="AC12" s="134"/>
      <c r="AD12" s="134"/>
      <c r="AE12" s="164"/>
      <c r="AF12" s="164"/>
      <c r="AG12" s="164"/>
      <c r="AH12" s="164"/>
      <c r="AI12" s="134"/>
      <c r="AJ12" s="134"/>
      <c r="AK12" s="142"/>
    </row>
    <row r="13" spans="1:38" x14ac:dyDescent="0.2">
      <c r="A13" s="152"/>
      <c r="C13" s="7"/>
      <c r="D13" s="3"/>
      <c r="E13" s="7"/>
      <c r="F13" s="3"/>
      <c r="G13" s="7"/>
      <c r="H13" s="3"/>
      <c r="I13" s="3"/>
      <c r="K13" s="95"/>
      <c r="L13" s="68"/>
      <c r="M13" s="165"/>
      <c r="N13" s="165"/>
      <c r="O13" s="16"/>
      <c r="P13" s="16"/>
      <c r="Q13" s="164"/>
      <c r="R13" s="163"/>
      <c r="S13" s="165"/>
      <c r="T13" s="16"/>
      <c r="U13" s="16"/>
      <c r="V13" s="16"/>
      <c r="W13" s="16"/>
      <c r="X13" s="16"/>
      <c r="Y13" s="165"/>
      <c r="Z13" s="70"/>
      <c r="AA13" s="137"/>
      <c r="AB13" s="134"/>
      <c r="AC13" s="134"/>
      <c r="AD13" s="134"/>
      <c r="AE13" s="164"/>
      <c r="AF13" s="164"/>
      <c r="AG13" s="164"/>
      <c r="AH13" s="164"/>
      <c r="AI13" s="134"/>
      <c r="AJ13" s="134"/>
      <c r="AK13" s="142"/>
    </row>
    <row r="14" spans="1:38" x14ac:dyDescent="0.2">
      <c r="A14" s="152"/>
      <c r="C14" s="7"/>
      <c r="D14" s="3"/>
      <c r="E14" s="7"/>
      <c r="F14" s="3"/>
      <c r="G14" s="7"/>
      <c r="H14" s="3"/>
      <c r="I14" s="3"/>
      <c r="K14" s="95"/>
      <c r="L14" s="68"/>
      <c r="M14" s="165"/>
      <c r="N14" s="165"/>
      <c r="O14" s="16"/>
      <c r="P14" s="16"/>
      <c r="Q14" s="164"/>
      <c r="R14" s="163"/>
      <c r="S14" s="165"/>
      <c r="T14" s="16"/>
      <c r="U14" s="16"/>
      <c r="V14" s="16"/>
      <c r="W14" s="16"/>
      <c r="X14" s="16"/>
      <c r="Y14" s="165"/>
      <c r="Z14" s="70"/>
      <c r="AA14" s="137"/>
      <c r="AB14" s="134"/>
      <c r="AC14" s="134"/>
      <c r="AD14" s="134"/>
      <c r="AE14" s="164"/>
      <c r="AF14" s="164"/>
      <c r="AG14" s="164"/>
      <c r="AH14" s="164"/>
      <c r="AI14" s="134"/>
      <c r="AJ14" s="134"/>
      <c r="AK14" s="142"/>
    </row>
    <row r="15" spans="1:38" x14ac:dyDescent="0.2">
      <c r="A15" s="152"/>
      <c r="C15" s="7"/>
      <c r="D15" s="3"/>
      <c r="E15" s="7"/>
      <c r="F15" s="3"/>
      <c r="G15" s="7"/>
      <c r="H15" s="3"/>
      <c r="I15" s="3"/>
      <c r="K15" s="95"/>
      <c r="L15" s="68"/>
      <c r="M15" s="165"/>
      <c r="N15" s="165"/>
      <c r="O15" s="16"/>
      <c r="P15" s="16"/>
      <c r="Q15" s="164"/>
      <c r="R15" s="163"/>
      <c r="S15" s="165"/>
      <c r="T15" s="16"/>
      <c r="U15" s="16"/>
      <c r="V15" s="16"/>
      <c r="W15" s="16"/>
      <c r="X15" s="16"/>
      <c r="Y15" s="165"/>
      <c r="Z15" s="70"/>
      <c r="AA15" s="137"/>
      <c r="AB15" s="134"/>
      <c r="AC15" s="134"/>
      <c r="AD15" s="134"/>
      <c r="AE15" s="164"/>
      <c r="AF15" s="164"/>
      <c r="AG15" s="164"/>
      <c r="AH15" s="164"/>
      <c r="AI15" s="134"/>
      <c r="AJ15" s="134"/>
      <c r="AK15" s="142"/>
    </row>
    <row r="16" spans="1:38" x14ac:dyDescent="0.2">
      <c r="A16" s="152"/>
      <c r="C16" s="7"/>
      <c r="D16" s="3"/>
      <c r="E16" s="7"/>
      <c r="F16" s="3"/>
      <c r="G16" s="7"/>
      <c r="H16" s="3"/>
      <c r="I16" s="3"/>
      <c r="K16" s="95"/>
      <c r="L16" s="68"/>
      <c r="M16" s="165"/>
      <c r="N16" s="165"/>
      <c r="O16" s="16"/>
      <c r="P16" s="16"/>
      <c r="Q16" s="164"/>
      <c r="R16" s="163"/>
      <c r="S16" s="165"/>
      <c r="T16" s="16"/>
      <c r="U16" s="16"/>
      <c r="V16" s="16"/>
      <c r="W16" s="16"/>
      <c r="X16" s="16"/>
      <c r="Y16" s="165"/>
      <c r="Z16" s="70"/>
      <c r="AA16" s="137"/>
      <c r="AB16" s="134"/>
      <c r="AC16" s="134"/>
      <c r="AD16" s="134"/>
      <c r="AE16" s="164"/>
      <c r="AF16" s="164"/>
      <c r="AG16" s="164"/>
      <c r="AH16" s="164"/>
      <c r="AI16" s="134"/>
      <c r="AJ16" s="134"/>
      <c r="AK16" s="142"/>
    </row>
    <row r="17" spans="1:38" x14ac:dyDescent="0.2">
      <c r="A17" s="152"/>
      <c r="C17" s="7"/>
      <c r="D17" s="3"/>
      <c r="E17" s="7"/>
      <c r="F17" s="3"/>
      <c r="G17" s="7"/>
      <c r="H17" s="3"/>
      <c r="I17" s="3"/>
      <c r="K17" s="95"/>
      <c r="L17" s="68"/>
      <c r="M17" s="165"/>
      <c r="N17" s="165"/>
      <c r="O17" s="16"/>
      <c r="P17" s="16"/>
      <c r="Q17" s="164"/>
      <c r="R17" s="163"/>
      <c r="S17" s="165"/>
      <c r="T17" s="16"/>
      <c r="U17" s="16"/>
      <c r="V17" s="16"/>
      <c r="W17" s="16"/>
      <c r="X17" s="16"/>
      <c r="Y17" s="165"/>
      <c r="Z17" s="70"/>
      <c r="AA17" s="137"/>
      <c r="AB17" s="134"/>
      <c r="AC17" s="134"/>
      <c r="AD17" s="134"/>
      <c r="AE17" s="164"/>
      <c r="AF17" s="164"/>
      <c r="AG17" s="164"/>
      <c r="AH17" s="164"/>
      <c r="AI17" s="134"/>
      <c r="AJ17" s="134"/>
      <c r="AK17" s="142"/>
    </row>
    <row r="18" spans="1:38" ht="13.5" thickBot="1" x14ac:dyDescent="0.25">
      <c r="A18" s="148" t="str">
        <f t="shared" ref="A18:A42" si="2">IF(ISBLANK(B18),"",CONCATENATE(B18,C18,D18,E18,F18,G18,H18,I18))</f>
        <v/>
      </c>
      <c r="C18" s="7" t="str">
        <f t="shared" ref="C18" si="3">IF(ISBLANK(B18),"","_")</f>
        <v/>
      </c>
      <c r="D18" s="3"/>
      <c r="E18" s="7" t="str">
        <f t="shared" ref="E18" si="4">IF(ISBLANK(B18),"","_")</f>
        <v/>
      </c>
      <c r="F18" s="3"/>
      <c r="G18" s="7" t="str">
        <f t="shared" ref="G18" si="5">IF(ISBLANK(B18),"","_")</f>
        <v/>
      </c>
      <c r="H18" s="3"/>
      <c r="I18" s="3"/>
      <c r="K18" s="95" t="str">
        <f t="shared" ref="K18" si="6">IF(ISBLANK(B18),"",CONCATENATE(B18,C18,D18,E18,F18))</f>
        <v/>
      </c>
      <c r="L18" s="68"/>
      <c r="M18" s="165"/>
      <c r="N18" s="165"/>
      <c r="O18" s="16"/>
      <c r="P18" s="16"/>
      <c r="Q18" s="164"/>
      <c r="R18" s="163"/>
      <c r="S18" s="165"/>
      <c r="T18" s="16"/>
      <c r="U18" s="16"/>
      <c r="V18" s="16"/>
      <c r="W18" s="16"/>
      <c r="X18" s="16"/>
      <c r="Y18" s="165"/>
      <c r="Z18" s="70"/>
      <c r="AA18" s="137"/>
      <c r="AB18" s="134" t="str">
        <f t="shared" ref="AB18" si="7">IF(ISBLANK(B18),"",CONCATENATE(J18))</f>
        <v/>
      </c>
      <c r="AC18" s="134" t="str">
        <f t="shared" ref="AC18" si="8">IF(ISBLANK(A18),"",CONCATENATE(A18))</f>
        <v/>
      </c>
      <c r="AD18" s="134"/>
      <c r="AE18" s="164"/>
      <c r="AF18" s="164"/>
      <c r="AG18" s="164"/>
      <c r="AH18" s="164"/>
      <c r="AI18" s="134" t="str">
        <f t="shared" ref="AI18" si="9">IF(ISBLANK(B18),"",CONCATENATE(B18,C18,D18,E18,F18))</f>
        <v/>
      </c>
      <c r="AJ18" s="134" t="str">
        <f t="shared" ref="AJ18" si="10">IF(ISBLANK(B18),"",CONCATENATE(D18))</f>
        <v/>
      </c>
      <c r="AK18" s="142" t="str">
        <f t="shared" ref="AK18" si="11">IF(ISBLANK(B18),"",CONCATENATE(B18))</f>
        <v/>
      </c>
    </row>
    <row r="19" spans="1:38" s="175" customFormat="1" ht="13.5" thickBot="1" x14ac:dyDescent="0.25">
      <c r="A19" s="169" t="s">
        <v>35</v>
      </c>
      <c r="B19" s="170"/>
      <c r="C19" s="169"/>
      <c r="D19" s="169"/>
      <c r="E19" s="169"/>
      <c r="F19" s="169"/>
      <c r="G19" s="169"/>
      <c r="H19" s="169"/>
      <c r="I19" s="169"/>
      <c r="J19" s="171" t="s">
        <v>37</v>
      </c>
      <c r="K19" s="172"/>
      <c r="L19" s="172"/>
      <c r="M19" s="172"/>
      <c r="N19" s="172"/>
      <c r="O19" s="172"/>
      <c r="P19" s="172"/>
      <c r="Q19" s="172"/>
      <c r="R19" s="187"/>
      <c r="S19" s="177"/>
      <c r="T19" s="172"/>
      <c r="U19" s="172"/>
      <c r="V19" s="172"/>
      <c r="W19" s="172"/>
      <c r="X19" s="172"/>
      <c r="Y19" s="172"/>
      <c r="Z19" s="173"/>
      <c r="AA19" s="172"/>
      <c r="AB19" s="172"/>
      <c r="AC19" s="172"/>
      <c r="AD19" s="172"/>
      <c r="AE19" s="172"/>
      <c r="AF19" s="172"/>
      <c r="AG19" s="172"/>
      <c r="AH19" s="172"/>
      <c r="AI19" s="172"/>
      <c r="AJ19" s="172"/>
      <c r="AK19" s="173"/>
      <c r="AL19" s="174"/>
    </row>
    <row r="20" spans="1:38" x14ac:dyDescent="0.2">
      <c r="A20" s="152"/>
      <c r="C20" s="7"/>
      <c r="D20" s="3"/>
      <c r="E20" s="7"/>
      <c r="F20" s="3"/>
      <c r="G20" s="7"/>
      <c r="H20" s="3"/>
      <c r="I20" s="3"/>
      <c r="K20" s="139"/>
      <c r="L20" s="68"/>
      <c r="M20" s="165"/>
      <c r="N20" s="165"/>
      <c r="O20" s="16"/>
      <c r="P20" s="16"/>
      <c r="Q20" s="164"/>
      <c r="R20" s="163"/>
      <c r="S20" s="165"/>
      <c r="T20" s="16"/>
      <c r="U20" s="16"/>
      <c r="V20" s="16"/>
      <c r="W20" s="16"/>
      <c r="X20" s="16"/>
      <c r="Y20" s="165"/>
      <c r="Z20" s="70"/>
      <c r="AA20" s="134"/>
      <c r="AB20" s="136"/>
      <c r="AC20" s="134"/>
      <c r="AD20" s="134"/>
      <c r="AE20" s="164"/>
      <c r="AF20" s="133"/>
      <c r="AG20" s="133"/>
      <c r="AH20" s="133"/>
      <c r="AI20" s="136"/>
      <c r="AJ20" s="136"/>
      <c r="AK20" s="142"/>
    </row>
    <row r="21" spans="1:38" x14ac:dyDescent="0.2">
      <c r="A21" s="152"/>
      <c r="C21" s="7"/>
      <c r="D21" s="3"/>
      <c r="E21" s="7"/>
      <c r="F21" s="3"/>
      <c r="G21" s="7"/>
      <c r="H21" s="3"/>
      <c r="I21" s="3"/>
      <c r="K21" s="139"/>
      <c r="L21" s="68"/>
      <c r="M21" s="165"/>
      <c r="N21" s="165"/>
      <c r="O21" s="16"/>
      <c r="P21" s="16"/>
      <c r="Q21" s="164"/>
      <c r="R21" s="163"/>
      <c r="S21" s="165"/>
      <c r="T21" s="16"/>
      <c r="U21" s="16"/>
      <c r="V21" s="16"/>
      <c r="W21" s="16"/>
      <c r="X21" s="16"/>
      <c r="Y21" s="165"/>
      <c r="Z21" s="70"/>
      <c r="AA21" s="134"/>
      <c r="AB21" s="134"/>
      <c r="AC21" s="134"/>
      <c r="AD21" s="134"/>
      <c r="AE21" s="164"/>
      <c r="AF21" s="164"/>
      <c r="AG21" s="164"/>
      <c r="AH21" s="164"/>
      <c r="AI21" s="134"/>
      <c r="AJ21" s="134"/>
      <c r="AK21" s="142"/>
    </row>
    <row r="22" spans="1:38" x14ac:dyDescent="0.2">
      <c r="A22" s="152"/>
      <c r="C22" s="7"/>
      <c r="D22" s="3"/>
      <c r="E22" s="7"/>
      <c r="F22" s="3"/>
      <c r="G22" s="7"/>
      <c r="H22" s="3"/>
      <c r="I22" s="3"/>
      <c r="K22" s="139"/>
      <c r="L22" s="68"/>
      <c r="M22" s="165"/>
      <c r="N22" s="165"/>
      <c r="O22" s="16"/>
      <c r="P22" s="16"/>
      <c r="Q22" s="164"/>
      <c r="R22" s="163"/>
      <c r="S22" s="165"/>
      <c r="T22" s="16"/>
      <c r="U22" s="16"/>
      <c r="V22" s="16"/>
      <c r="W22" s="16"/>
      <c r="X22" s="16"/>
      <c r="Y22" s="165"/>
      <c r="Z22" s="70"/>
      <c r="AA22" s="134"/>
      <c r="AB22" s="134"/>
      <c r="AC22" s="134"/>
      <c r="AD22" s="134"/>
      <c r="AE22" s="164"/>
      <c r="AF22" s="164"/>
      <c r="AG22" s="164"/>
      <c r="AH22" s="164"/>
      <c r="AI22" s="134"/>
      <c r="AJ22" s="134"/>
      <c r="AK22" s="142"/>
    </row>
    <row r="23" spans="1:38" x14ac:dyDescent="0.2">
      <c r="A23" s="152"/>
      <c r="C23" s="7"/>
      <c r="D23" s="3"/>
      <c r="E23" s="7"/>
      <c r="F23" s="3"/>
      <c r="G23" s="7"/>
      <c r="H23" s="3"/>
      <c r="I23" s="3"/>
      <c r="K23" s="139"/>
      <c r="L23" s="68"/>
      <c r="M23" s="165"/>
      <c r="N23" s="165"/>
      <c r="O23" s="16"/>
      <c r="P23" s="16"/>
      <c r="Q23" s="164"/>
      <c r="R23" s="163"/>
      <c r="S23" s="165"/>
      <c r="T23" s="16"/>
      <c r="U23" s="16"/>
      <c r="V23" s="16"/>
      <c r="W23" s="16"/>
      <c r="X23" s="16"/>
      <c r="Y23" s="165"/>
      <c r="Z23" s="70"/>
      <c r="AA23" s="134"/>
      <c r="AB23" s="134"/>
      <c r="AC23" s="134"/>
      <c r="AD23" s="134"/>
      <c r="AE23" s="164"/>
      <c r="AF23" s="164"/>
      <c r="AG23" s="164"/>
      <c r="AH23" s="164"/>
      <c r="AI23" s="134"/>
      <c r="AJ23" s="134"/>
      <c r="AK23" s="142"/>
    </row>
    <row r="24" spans="1:38" x14ac:dyDescent="0.2">
      <c r="A24" s="152"/>
      <c r="C24" s="7"/>
      <c r="D24" s="3"/>
      <c r="E24" s="7"/>
      <c r="F24" s="3"/>
      <c r="G24" s="7"/>
      <c r="H24" s="3"/>
      <c r="I24" s="3"/>
      <c r="K24" s="139"/>
      <c r="L24" s="68"/>
      <c r="M24" s="165"/>
      <c r="N24" s="165"/>
      <c r="O24" s="16"/>
      <c r="P24" s="16"/>
      <c r="Q24" s="164"/>
      <c r="R24" s="163"/>
      <c r="S24" s="165"/>
      <c r="T24" s="16"/>
      <c r="U24" s="16"/>
      <c r="V24" s="16"/>
      <c r="W24" s="16"/>
      <c r="X24" s="16"/>
      <c r="Y24" s="165"/>
      <c r="Z24" s="70"/>
      <c r="AA24" s="134"/>
      <c r="AB24" s="134"/>
      <c r="AC24" s="134"/>
      <c r="AD24" s="134"/>
      <c r="AE24" s="164"/>
      <c r="AF24" s="164"/>
      <c r="AG24" s="164"/>
      <c r="AH24" s="164"/>
      <c r="AI24" s="134"/>
      <c r="AJ24" s="134"/>
      <c r="AK24" s="142"/>
    </row>
    <row r="25" spans="1:38" x14ac:dyDescent="0.2">
      <c r="A25" s="152"/>
      <c r="C25" s="7"/>
      <c r="D25" s="3"/>
      <c r="E25" s="7"/>
      <c r="F25" s="3"/>
      <c r="G25" s="7"/>
      <c r="H25" s="3"/>
      <c r="I25" s="3"/>
      <c r="K25" s="139"/>
      <c r="L25" s="68"/>
      <c r="M25" s="165"/>
      <c r="N25" s="165"/>
      <c r="O25" s="16"/>
      <c r="P25" s="16"/>
      <c r="Q25" s="164"/>
      <c r="R25" s="163"/>
      <c r="S25" s="165"/>
      <c r="T25" s="16"/>
      <c r="U25" s="16"/>
      <c r="V25" s="16"/>
      <c r="W25" s="16"/>
      <c r="X25" s="16"/>
      <c r="Y25" s="165"/>
      <c r="Z25" s="70"/>
      <c r="AA25" s="134"/>
      <c r="AB25" s="134"/>
      <c r="AC25" s="134"/>
      <c r="AD25" s="134"/>
      <c r="AE25" s="164"/>
      <c r="AF25" s="164"/>
      <c r="AG25" s="164"/>
      <c r="AH25" s="164"/>
      <c r="AI25" s="134"/>
      <c r="AJ25" s="134"/>
      <c r="AK25" s="142"/>
    </row>
    <row r="26" spans="1:38" x14ac:dyDescent="0.2">
      <c r="A26" s="152"/>
      <c r="C26" s="7"/>
      <c r="D26" s="3"/>
      <c r="E26" s="7"/>
      <c r="F26" s="3"/>
      <c r="G26" s="7"/>
      <c r="H26" s="3"/>
      <c r="I26" s="3"/>
      <c r="K26" s="139"/>
      <c r="L26" s="68"/>
      <c r="M26" s="165"/>
      <c r="N26" s="165"/>
      <c r="O26" s="16"/>
      <c r="P26" s="16"/>
      <c r="Q26" s="164"/>
      <c r="R26" s="163"/>
      <c r="S26" s="165"/>
      <c r="T26" s="16"/>
      <c r="U26" s="16"/>
      <c r="V26" s="16"/>
      <c r="W26" s="16"/>
      <c r="X26" s="16"/>
      <c r="Y26" s="165"/>
      <c r="Z26" s="70"/>
      <c r="AA26" s="134"/>
      <c r="AB26" s="134"/>
      <c r="AC26" s="134"/>
      <c r="AD26" s="134"/>
      <c r="AE26" s="164"/>
      <c r="AF26" s="164"/>
      <c r="AG26" s="164"/>
      <c r="AH26" s="164"/>
      <c r="AI26" s="134"/>
      <c r="AJ26" s="134"/>
      <c r="AK26" s="142"/>
    </row>
    <row r="27" spans="1:38" x14ac:dyDescent="0.2">
      <c r="A27" s="152"/>
      <c r="C27" s="7"/>
      <c r="D27" s="3"/>
      <c r="E27" s="7"/>
      <c r="F27" s="3"/>
      <c r="G27" s="7"/>
      <c r="H27" s="3"/>
      <c r="I27" s="3"/>
      <c r="K27" s="139"/>
      <c r="L27" s="68"/>
      <c r="M27" s="165"/>
      <c r="N27" s="165"/>
      <c r="O27" s="16"/>
      <c r="P27" s="16"/>
      <c r="Q27" s="164"/>
      <c r="R27" s="163"/>
      <c r="S27" s="165"/>
      <c r="T27" s="16"/>
      <c r="U27" s="16"/>
      <c r="V27" s="16"/>
      <c r="W27" s="16"/>
      <c r="X27" s="16"/>
      <c r="Y27" s="165"/>
      <c r="Z27" s="70"/>
      <c r="AA27" s="134"/>
      <c r="AB27" s="134"/>
      <c r="AC27" s="134"/>
      <c r="AD27" s="134"/>
      <c r="AE27" s="164"/>
      <c r="AF27" s="164"/>
      <c r="AG27" s="164"/>
      <c r="AH27" s="164"/>
      <c r="AI27" s="134"/>
      <c r="AJ27" s="134"/>
      <c r="AK27" s="142"/>
    </row>
    <row r="28" spans="1:38" x14ac:dyDescent="0.2">
      <c r="A28" s="152"/>
      <c r="C28" s="7"/>
      <c r="D28" s="3"/>
      <c r="E28" s="7"/>
      <c r="F28" s="3"/>
      <c r="G28" s="7"/>
      <c r="H28" s="3"/>
      <c r="I28" s="3"/>
      <c r="K28" s="139"/>
      <c r="L28" s="68"/>
      <c r="M28" s="165"/>
      <c r="N28" s="165"/>
      <c r="O28" s="16"/>
      <c r="P28" s="16"/>
      <c r="Q28" s="164"/>
      <c r="R28" s="163"/>
      <c r="S28" s="165"/>
      <c r="T28" s="16"/>
      <c r="U28" s="16"/>
      <c r="V28" s="16"/>
      <c r="W28" s="16"/>
      <c r="X28" s="16"/>
      <c r="Y28" s="165"/>
      <c r="Z28" s="70"/>
      <c r="AA28" s="134"/>
      <c r="AB28" s="134"/>
      <c r="AC28" s="134"/>
      <c r="AD28" s="134"/>
      <c r="AE28" s="164"/>
      <c r="AF28" s="164"/>
      <c r="AG28" s="164"/>
      <c r="AH28" s="164"/>
      <c r="AI28" s="134"/>
      <c r="AJ28" s="134"/>
      <c r="AK28" s="142"/>
    </row>
    <row r="29" spans="1:38" x14ac:dyDescent="0.2">
      <c r="A29" s="152"/>
      <c r="C29" s="7"/>
      <c r="D29" s="3"/>
      <c r="E29" s="7"/>
      <c r="F29" s="3"/>
      <c r="G29" s="7"/>
      <c r="H29" s="3"/>
      <c r="I29" s="3"/>
      <c r="K29" s="139"/>
      <c r="L29" s="68"/>
      <c r="M29" s="165"/>
      <c r="N29" s="165"/>
      <c r="O29" s="16"/>
      <c r="P29" s="16"/>
      <c r="Q29" s="164"/>
      <c r="R29" s="163"/>
      <c r="S29" s="165"/>
      <c r="T29" s="16"/>
      <c r="U29" s="16"/>
      <c r="V29" s="16"/>
      <c r="W29" s="16"/>
      <c r="X29" s="16"/>
      <c r="Y29" s="165"/>
      <c r="Z29" s="70"/>
      <c r="AA29" s="134"/>
      <c r="AB29" s="134"/>
      <c r="AC29" s="134"/>
      <c r="AD29" s="134"/>
      <c r="AE29" s="164"/>
      <c r="AF29" s="164"/>
      <c r="AG29" s="164"/>
      <c r="AH29" s="164"/>
      <c r="AI29" s="134"/>
      <c r="AJ29" s="134"/>
      <c r="AK29" s="142"/>
    </row>
    <row r="30" spans="1:38" ht="13.5" thickBot="1" x14ac:dyDescent="0.25">
      <c r="A30" s="152" t="str">
        <f t="shared" si="2"/>
        <v/>
      </c>
      <c r="C30" s="7" t="str">
        <f t="shared" ref="C30" si="12">IF(ISBLANK(B30),"","_")</f>
        <v/>
      </c>
      <c r="D30" s="3"/>
      <c r="E30" s="3"/>
      <c r="F30" s="3"/>
      <c r="G30" s="7" t="str">
        <f t="shared" ref="G30" si="13">IF(ISBLANK(B30),"","_")</f>
        <v/>
      </c>
      <c r="H30" s="3"/>
      <c r="I30" s="3"/>
      <c r="K30" s="139" t="str">
        <f t="shared" ref="K30" si="14">IF(ISBLANK(B30),"",CONCATENATE(B30,C30,D30,E30,F30))</f>
        <v/>
      </c>
      <c r="L30" s="68"/>
      <c r="M30" s="165"/>
      <c r="N30" s="165"/>
      <c r="O30" s="16"/>
      <c r="P30" s="16"/>
      <c r="Q30" s="164"/>
      <c r="R30" s="163"/>
      <c r="S30" s="165"/>
      <c r="T30" s="16"/>
      <c r="U30" s="16"/>
      <c r="V30" s="16"/>
      <c r="W30" s="16"/>
      <c r="X30" s="16"/>
      <c r="Y30" s="165"/>
      <c r="Z30" s="70"/>
      <c r="AA30" s="137"/>
      <c r="AB30" s="134" t="str">
        <f t="shared" ref="AB30" si="15">IF(ISBLANK(B30),"",CONCATENATE(J30))</f>
        <v/>
      </c>
      <c r="AC30" s="134" t="str">
        <f t="shared" ref="AC30" si="16">IF(ISBLANK(A30),"",CONCATENATE(A30))</f>
        <v/>
      </c>
      <c r="AD30" s="134"/>
      <c r="AE30" s="164"/>
      <c r="AF30" s="164"/>
      <c r="AG30" s="164"/>
      <c r="AH30" s="164"/>
      <c r="AI30" s="134" t="str">
        <f t="shared" ref="AI30" si="17">IF(ISBLANK(B30),"",CONCATENATE(B30,C30,D30,E30,F30))</f>
        <v/>
      </c>
      <c r="AJ30" s="134" t="str">
        <f t="shared" ref="AJ30" si="18">IF(ISBLANK(B30),"",CONCATENATE(D30))</f>
        <v/>
      </c>
      <c r="AK30" s="142" t="str">
        <f t="shared" ref="AK30" si="19">IF(ISBLANK(B30),"",CONCATENATE(B30))</f>
        <v/>
      </c>
    </row>
    <row r="31" spans="1:38" s="175" customFormat="1" ht="13.5" thickBot="1" x14ac:dyDescent="0.25">
      <c r="A31" s="169" t="s">
        <v>34</v>
      </c>
      <c r="B31" s="170"/>
      <c r="C31" s="169"/>
      <c r="D31" s="169"/>
      <c r="E31" s="169"/>
      <c r="F31" s="169"/>
      <c r="G31" s="169"/>
      <c r="H31" s="169"/>
      <c r="I31" s="169"/>
      <c r="J31" s="171" t="s">
        <v>38</v>
      </c>
      <c r="K31" s="172"/>
      <c r="L31" s="172"/>
      <c r="M31" s="172"/>
      <c r="N31" s="172"/>
      <c r="O31" s="172"/>
      <c r="P31" s="172"/>
      <c r="Q31" s="172"/>
      <c r="R31" s="187"/>
      <c r="S31" s="177"/>
      <c r="T31" s="172"/>
      <c r="U31" s="172"/>
      <c r="V31" s="172"/>
      <c r="W31" s="172"/>
      <c r="X31" s="172"/>
      <c r="Y31" s="172"/>
      <c r="Z31" s="173"/>
      <c r="AA31" s="172"/>
      <c r="AB31" s="172"/>
      <c r="AC31" s="172"/>
      <c r="AD31" s="172"/>
      <c r="AE31" s="172"/>
      <c r="AF31" s="172"/>
      <c r="AG31" s="172"/>
      <c r="AH31" s="172"/>
      <c r="AI31" s="172"/>
      <c r="AJ31" s="172"/>
      <c r="AK31" s="173"/>
      <c r="AL31" s="174"/>
    </row>
    <row r="32" spans="1:38" x14ac:dyDescent="0.2">
      <c r="A32" s="152" t="str">
        <f>IF(ISBLANK(B32),"",CONCATENATE(B32,C32,D32,E32,F32,G32,H32,I32))</f>
        <v/>
      </c>
      <c r="C32" s="7" t="str">
        <f>IF(ISBLANK(B32),"","_")</f>
        <v/>
      </c>
      <c r="D32" s="3"/>
      <c r="E32" s="7" t="str">
        <f>IF(ISBLANK(B32),"","_")</f>
        <v/>
      </c>
      <c r="F32" s="3"/>
      <c r="G32" s="7" t="str">
        <f>IF(ISBLANK(B32),"","_")</f>
        <v/>
      </c>
      <c r="H32" s="3"/>
      <c r="I32" s="3"/>
      <c r="K32" s="139" t="str">
        <f t="shared" ref="K32:K42" si="20">IF(ISBLANK(B32),"",CONCATENATE(B32,C32,D32,E32,F32))</f>
        <v/>
      </c>
      <c r="L32" s="68"/>
      <c r="M32" s="165"/>
      <c r="N32" s="165"/>
      <c r="O32" s="16"/>
      <c r="P32" s="16"/>
      <c r="Q32" s="164"/>
      <c r="R32" s="163"/>
      <c r="S32" s="165"/>
      <c r="T32" s="16"/>
      <c r="U32" s="16"/>
      <c r="V32" s="16"/>
      <c r="W32" s="16"/>
      <c r="X32" s="16"/>
      <c r="Y32" s="165"/>
      <c r="Z32" s="70"/>
      <c r="AA32" s="137"/>
      <c r="AB32" s="134" t="str">
        <f t="shared" ref="AB32:AB42" si="21">IF(ISBLANK(B32),"",CONCATENATE(J32))</f>
        <v/>
      </c>
      <c r="AC32" s="134" t="str">
        <f>IF(ISBLANK(A32),"",CONCATENATE(A32))</f>
        <v/>
      </c>
      <c r="AD32" s="134"/>
      <c r="AE32" s="164"/>
      <c r="AF32" s="164"/>
      <c r="AG32" s="164"/>
      <c r="AH32" s="164"/>
      <c r="AI32" s="134" t="str">
        <f t="shared" ref="AI32:AI42" si="22">IF(ISBLANK(B32),"",CONCATENATE(B32,C32,D32,E32,F32))</f>
        <v/>
      </c>
      <c r="AJ32" s="134" t="str">
        <f t="shared" ref="AJ32:AJ42" si="23">IF(ISBLANK(B32),"",CONCATENATE(D32))</f>
        <v/>
      </c>
      <c r="AK32" s="142" t="str">
        <f t="shared" ref="AK32:AK42" si="24">IF(ISBLANK(B32),"",CONCATENATE(B32))</f>
        <v/>
      </c>
    </row>
    <row r="33" spans="1:38" x14ac:dyDescent="0.2">
      <c r="A33" s="152" t="str">
        <f t="shared" ref="A33" si="25">IF(ISBLANK(B33),"",CONCATENATE(B33,C33,D33,E33,F33,G33,H33,I33))</f>
        <v/>
      </c>
      <c r="C33" s="7" t="str">
        <f t="shared" ref="C33:C42" si="26">IF(ISBLANK(B33),"","_")</f>
        <v/>
      </c>
      <c r="D33" s="3"/>
      <c r="E33" s="7" t="str">
        <f t="shared" ref="E33:E42" si="27">IF(ISBLANK(B33),"","_")</f>
        <v/>
      </c>
      <c r="F33" s="3"/>
      <c r="G33" s="7" t="str">
        <f t="shared" ref="G33:G42" si="28">IF(ISBLANK(B33),"","_")</f>
        <v/>
      </c>
      <c r="H33" s="3"/>
      <c r="I33" s="3"/>
      <c r="K33" s="139" t="str">
        <f t="shared" si="20"/>
        <v/>
      </c>
      <c r="L33" s="68"/>
      <c r="M33" s="165"/>
      <c r="N33" s="165"/>
      <c r="O33" s="16"/>
      <c r="P33" s="16"/>
      <c r="Q33" s="164"/>
      <c r="R33" s="163"/>
      <c r="S33" s="165"/>
      <c r="T33" s="16"/>
      <c r="U33" s="16"/>
      <c r="V33" s="16"/>
      <c r="W33" s="16"/>
      <c r="X33" s="16"/>
      <c r="Y33" s="165"/>
      <c r="Z33" s="70"/>
      <c r="AA33" s="137"/>
      <c r="AB33" s="134" t="str">
        <f t="shared" si="21"/>
        <v/>
      </c>
      <c r="AC33" s="134" t="str">
        <f t="shared" ref="AC33:AC42" si="29">IF(ISBLANK(A33),"",CONCATENATE(A33))</f>
        <v/>
      </c>
      <c r="AD33" s="134"/>
      <c r="AE33" s="164"/>
      <c r="AF33" s="164"/>
      <c r="AG33" s="164"/>
      <c r="AH33" s="164"/>
      <c r="AI33" s="134" t="str">
        <f t="shared" si="22"/>
        <v/>
      </c>
      <c r="AJ33" s="134" t="str">
        <f t="shared" si="23"/>
        <v/>
      </c>
      <c r="AK33" s="142" t="str">
        <f t="shared" si="24"/>
        <v/>
      </c>
    </row>
    <row r="34" spans="1:38" x14ac:dyDescent="0.2">
      <c r="A34" s="148" t="str">
        <f t="shared" si="2"/>
        <v/>
      </c>
      <c r="C34" s="7" t="str">
        <f t="shared" si="26"/>
        <v/>
      </c>
      <c r="D34" s="3"/>
      <c r="E34" s="7" t="str">
        <f t="shared" si="27"/>
        <v/>
      </c>
      <c r="F34" s="3"/>
      <c r="G34" s="7" t="str">
        <f t="shared" si="28"/>
        <v/>
      </c>
      <c r="H34" s="3"/>
      <c r="I34" s="3"/>
      <c r="K34" s="139" t="str">
        <f t="shared" si="20"/>
        <v/>
      </c>
      <c r="L34" s="68"/>
      <c r="M34" s="165"/>
      <c r="N34" s="165"/>
      <c r="O34" s="16"/>
      <c r="P34" s="16"/>
      <c r="Q34" s="164"/>
      <c r="R34" s="163"/>
      <c r="S34" s="165"/>
      <c r="T34" s="16"/>
      <c r="U34" s="16"/>
      <c r="V34" s="16"/>
      <c r="W34" s="16"/>
      <c r="X34" s="16"/>
      <c r="Y34" s="165"/>
      <c r="Z34" s="70"/>
      <c r="AA34" s="137"/>
      <c r="AB34" s="134" t="str">
        <f t="shared" si="21"/>
        <v/>
      </c>
      <c r="AC34" s="134" t="str">
        <f t="shared" si="29"/>
        <v/>
      </c>
      <c r="AD34" s="134"/>
      <c r="AE34" s="164"/>
      <c r="AF34" s="164"/>
      <c r="AG34" s="164"/>
      <c r="AH34" s="164"/>
      <c r="AI34" s="134" t="str">
        <f t="shared" si="22"/>
        <v/>
      </c>
      <c r="AJ34" s="134" t="str">
        <f t="shared" si="23"/>
        <v/>
      </c>
      <c r="AK34" s="142" t="str">
        <f t="shared" si="24"/>
        <v/>
      </c>
    </row>
    <row r="35" spans="1:38" x14ac:dyDescent="0.2">
      <c r="A35" s="148" t="str">
        <f t="shared" si="2"/>
        <v/>
      </c>
      <c r="C35" s="7" t="str">
        <f t="shared" si="26"/>
        <v/>
      </c>
      <c r="D35" s="3"/>
      <c r="E35" s="7" t="str">
        <f t="shared" si="27"/>
        <v/>
      </c>
      <c r="F35" s="3"/>
      <c r="G35" s="7" t="str">
        <f t="shared" si="28"/>
        <v/>
      </c>
      <c r="H35" s="3"/>
      <c r="I35" s="3"/>
      <c r="K35" s="139" t="str">
        <f t="shared" si="20"/>
        <v/>
      </c>
      <c r="L35" s="68"/>
      <c r="M35" s="165"/>
      <c r="N35" s="165"/>
      <c r="O35" s="16"/>
      <c r="P35" s="16"/>
      <c r="Q35" s="164"/>
      <c r="R35" s="163"/>
      <c r="S35" s="165"/>
      <c r="T35" s="16"/>
      <c r="U35" s="16"/>
      <c r="V35" s="16"/>
      <c r="W35" s="16"/>
      <c r="X35" s="16"/>
      <c r="Y35" s="165"/>
      <c r="Z35" s="70"/>
      <c r="AA35" s="137"/>
      <c r="AB35" s="134" t="str">
        <f t="shared" si="21"/>
        <v/>
      </c>
      <c r="AC35" s="134" t="str">
        <f t="shared" si="29"/>
        <v/>
      </c>
      <c r="AD35" s="134"/>
      <c r="AE35" s="164"/>
      <c r="AF35" s="164"/>
      <c r="AG35" s="164"/>
      <c r="AH35" s="164"/>
      <c r="AI35" s="134" t="str">
        <f t="shared" si="22"/>
        <v/>
      </c>
      <c r="AJ35" s="134" t="str">
        <f t="shared" si="23"/>
        <v/>
      </c>
      <c r="AK35" s="142" t="str">
        <f t="shared" si="24"/>
        <v/>
      </c>
    </row>
    <row r="36" spans="1:38" x14ac:dyDescent="0.2">
      <c r="A36" s="148" t="str">
        <f t="shared" si="2"/>
        <v/>
      </c>
      <c r="C36" s="7" t="str">
        <f t="shared" si="26"/>
        <v/>
      </c>
      <c r="D36" s="3"/>
      <c r="E36" s="7" t="str">
        <f t="shared" si="27"/>
        <v/>
      </c>
      <c r="F36" s="3"/>
      <c r="G36" s="7" t="str">
        <f t="shared" si="28"/>
        <v/>
      </c>
      <c r="H36" s="3"/>
      <c r="I36" s="3"/>
      <c r="K36" s="139" t="str">
        <f t="shared" si="20"/>
        <v/>
      </c>
      <c r="L36" s="68"/>
      <c r="M36" s="165"/>
      <c r="N36" s="165"/>
      <c r="O36" s="16"/>
      <c r="P36" s="16"/>
      <c r="Q36" s="164"/>
      <c r="R36" s="163"/>
      <c r="S36" s="165"/>
      <c r="T36" s="16"/>
      <c r="U36" s="16"/>
      <c r="V36" s="16"/>
      <c r="W36" s="16"/>
      <c r="X36" s="16"/>
      <c r="Y36" s="165"/>
      <c r="Z36" s="70"/>
      <c r="AA36" s="137"/>
      <c r="AB36" s="134" t="str">
        <f t="shared" si="21"/>
        <v/>
      </c>
      <c r="AC36" s="134" t="str">
        <f t="shared" si="29"/>
        <v/>
      </c>
      <c r="AD36" s="134"/>
      <c r="AE36" s="164"/>
      <c r="AF36" s="164"/>
      <c r="AG36" s="164"/>
      <c r="AH36" s="164"/>
      <c r="AI36" s="134" t="str">
        <f t="shared" si="22"/>
        <v/>
      </c>
      <c r="AJ36" s="134" t="str">
        <f t="shared" si="23"/>
        <v/>
      </c>
      <c r="AK36" s="142" t="str">
        <f t="shared" si="24"/>
        <v/>
      </c>
    </row>
    <row r="37" spans="1:38" x14ac:dyDescent="0.2">
      <c r="A37" s="148" t="str">
        <f t="shared" si="2"/>
        <v/>
      </c>
      <c r="C37" s="7" t="str">
        <f t="shared" si="26"/>
        <v/>
      </c>
      <c r="D37" s="3"/>
      <c r="E37" s="7" t="str">
        <f t="shared" si="27"/>
        <v/>
      </c>
      <c r="F37" s="3"/>
      <c r="G37" s="7" t="str">
        <f t="shared" si="28"/>
        <v/>
      </c>
      <c r="H37" s="3"/>
      <c r="I37" s="3"/>
      <c r="K37" s="139" t="str">
        <f t="shared" si="20"/>
        <v/>
      </c>
      <c r="L37" s="68"/>
      <c r="M37" s="165"/>
      <c r="N37" s="165"/>
      <c r="O37" s="16"/>
      <c r="P37" s="16"/>
      <c r="Q37" s="164"/>
      <c r="R37" s="163"/>
      <c r="S37" s="165"/>
      <c r="T37" s="16"/>
      <c r="U37" s="16"/>
      <c r="V37" s="16"/>
      <c r="W37" s="16"/>
      <c r="X37" s="16"/>
      <c r="Y37" s="165"/>
      <c r="Z37" s="70"/>
      <c r="AA37" s="137"/>
      <c r="AB37" s="134" t="str">
        <f t="shared" si="21"/>
        <v/>
      </c>
      <c r="AC37" s="134" t="str">
        <f t="shared" si="29"/>
        <v/>
      </c>
      <c r="AD37" s="134"/>
      <c r="AE37" s="164"/>
      <c r="AF37" s="164"/>
      <c r="AG37" s="164"/>
      <c r="AH37" s="164"/>
      <c r="AI37" s="134" t="str">
        <f t="shared" si="22"/>
        <v/>
      </c>
      <c r="AJ37" s="134" t="str">
        <f t="shared" si="23"/>
        <v/>
      </c>
      <c r="AK37" s="142" t="str">
        <f t="shared" si="24"/>
        <v/>
      </c>
    </row>
    <row r="38" spans="1:38" x14ac:dyDescent="0.2">
      <c r="A38" s="148" t="str">
        <f t="shared" si="2"/>
        <v/>
      </c>
      <c r="C38" s="7" t="str">
        <f t="shared" si="26"/>
        <v/>
      </c>
      <c r="D38" s="3"/>
      <c r="E38" s="7" t="str">
        <f t="shared" si="27"/>
        <v/>
      </c>
      <c r="F38" s="3"/>
      <c r="G38" s="7" t="str">
        <f t="shared" si="28"/>
        <v/>
      </c>
      <c r="H38" s="3"/>
      <c r="I38" s="3"/>
      <c r="K38" s="139" t="str">
        <f t="shared" si="20"/>
        <v/>
      </c>
      <c r="L38" s="68"/>
      <c r="M38" s="165"/>
      <c r="N38" s="165"/>
      <c r="O38" s="16"/>
      <c r="P38" s="16"/>
      <c r="Q38" s="164"/>
      <c r="R38" s="163"/>
      <c r="S38" s="165"/>
      <c r="T38" s="16"/>
      <c r="U38" s="16"/>
      <c r="V38" s="16"/>
      <c r="W38" s="16"/>
      <c r="X38" s="16"/>
      <c r="Y38" s="165"/>
      <c r="Z38" s="70"/>
      <c r="AA38" s="137"/>
      <c r="AB38" s="134" t="str">
        <f t="shared" si="21"/>
        <v/>
      </c>
      <c r="AC38" s="134" t="str">
        <f t="shared" si="29"/>
        <v/>
      </c>
      <c r="AD38" s="134"/>
      <c r="AE38" s="164"/>
      <c r="AF38" s="164"/>
      <c r="AG38" s="164"/>
      <c r="AH38" s="164"/>
      <c r="AI38" s="134" t="str">
        <f t="shared" si="22"/>
        <v/>
      </c>
      <c r="AJ38" s="134" t="str">
        <f t="shared" si="23"/>
        <v/>
      </c>
      <c r="AK38" s="142" t="str">
        <f t="shared" si="24"/>
        <v/>
      </c>
    </row>
    <row r="39" spans="1:38" x14ac:dyDescent="0.2">
      <c r="A39" s="148" t="str">
        <f t="shared" si="2"/>
        <v/>
      </c>
      <c r="C39" s="7" t="str">
        <f t="shared" si="26"/>
        <v/>
      </c>
      <c r="D39" s="3"/>
      <c r="E39" s="7" t="str">
        <f t="shared" si="27"/>
        <v/>
      </c>
      <c r="F39" s="3"/>
      <c r="G39" s="7" t="str">
        <f t="shared" si="28"/>
        <v/>
      </c>
      <c r="H39" s="3"/>
      <c r="I39" s="3"/>
      <c r="K39" s="139" t="str">
        <f t="shared" si="20"/>
        <v/>
      </c>
      <c r="L39" s="68"/>
      <c r="M39" s="165"/>
      <c r="N39" s="165"/>
      <c r="O39" s="16"/>
      <c r="P39" s="16"/>
      <c r="Q39" s="164"/>
      <c r="R39" s="163"/>
      <c r="S39" s="165"/>
      <c r="T39" s="16"/>
      <c r="U39" s="16"/>
      <c r="V39" s="16"/>
      <c r="W39" s="16"/>
      <c r="X39" s="16"/>
      <c r="Y39" s="165"/>
      <c r="Z39" s="70"/>
      <c r="AA39" s="137"/>
      <c r="AB39" s="134" t="str">
        <f t="shared" si="21"/>
        <v/>
      </c>
      <c r="AC39" s="134" t="str">
        <f t="shared" si="29"/>
        <v/>
      </c>
      <c r="AD39" s="134"/>
      <c r="AE39" s="164"/>
      <c r="AF39" s="164"/>
      <c r="AG39" s="164"/>
      <c r="AH39" s="164"/>
      <c r="AI39" s="134" t="str">
        <f t="shared" si="22"/>
        <v/>
      </c>
      <c r="AJ39" s="134" t="str">
        <f t="shared" si="23"/>
        <v/>
      </c>
      <c r="AK39" s="142" t="str">
        <f t="shared" si="24"/>
        <v/>
      </c>
    </row>
    <row r="40" spans="1:38" x14ac:dyDescent="0.2">
      <c r="A40" s="148" t="str">
        <f t="shared" si="2"/>
        <v/>
      </c>
      <c r="C40" s="7" t="str">
        <f t="shared" si="26"/>
        <v/>
      </c>
      <c r="D40" s="3"/>
      <c r="E40" s="7" t="str">
        <f t="shared" si="27"/>
        <v/>
      </c>
      <c r="F40" s="3"/>
      <c r="G40" s="7" t="str">
        <f t="shared" si="28"/>
        <v/>
      </c>
      <c r="H40" s="3"/>
      <c r="I40" s="3"/>
      <c r="K40" s="139" t="str">
        <f t="shared" si="20"/>
        <v/>
      </c>
      <c r="L40" s="68"/>
      <c r="M40" s="165"/>
      <c r="N40" s="165"/>
      <c r="O40" s="16"/>
      <c r="P40" s="16"/>
      <c r="Q40" s="164"/>
      <c r="R40" s="163"/>
      <c r="S40" s="165"/>
      <c r="T40" s="16"/>
      <c r="U40" s="16"/>
      <c r="V40" s="16"/>
      <c r="W40" s="16"/>
      <c r="X40" s="16"/>
      <c r="Y40" s="165"/>
      <c r="Z40" s="70"/>
      <c r="AA40" s="137"/>
      <c r="AB40" s="134" t="str">
        <f t="shared" si="21"/>
        <v/>
      </c>
      <c r="AC40" s="134" t="str">
        <f t="shared" si="29"/>
        <v/>
      </c>
      <c r="AD40" s="134"/>
      <c r="AE40" s="164"/>
      <c r="AF40" s="164"/>
      <c r="AG40" s="164"/>
      <c r="AH40" s="164"/>
      <c r="AI40" s="134" t="str">
        <f t="shared" si="22"/>
        <v/>
      </c>
      <c r="AJ40" s="134" t="str">
        <f t="shared" si="23"/>
        <v/>
      </c>
      <c r="AK40" s="142" t="str">
        <f t="shared" si="24"/>
        <v/>
      </c>
    </row>
    <row r="41" spans="1:38" x14ac:dyDescent="0.2">
      <c r="A41" s="148" t="str">
        <f t="shared" si="2"/>
        <v/>
      </c>
      <c r="C41" s="7" t="str">
        <f t="shared" si="26"/>
        <v/>
      </c>
      <c r="D41" s="3"/>
      <c r="E41" s="7" t="str">
        <f t="shared" si="27"/>
        <v/>
      </c>
      <c r="F41" s="3"/>
      <c r="G41" s="7" t="str">
        <f t="shared" si="28"/>
        <v/>
      </c>
      <c r="H41" s="3"/>
      <c r="I41" s="3"/>
      <c r="K41" s="139" t="str">
        <f t="shared" si="20"/>
        <v/>
      </c>
      <c r="L41" s="68"/>
      <c r="M41" s="165"/>
      <c r="N41" s="165"/>
      <c r="O41" s="16"/>
      <c r="P41" s="16"/>
      <c r="Q41" s="164"/>
      <c r="R41" s="163"/>
      <c r="S41" s="165"/>
      <c r="T41" s="16"/>
      <c r="U41" s="16"/>
      <c r="V41" s="16"/>
      <c r="W41" s="16"/>
      <c r="X41" s="16"/>
      <c r="Y41" s="165"/>
      <c r="Z41" s="70"/>
      <c r="AA41" s="137"/>
      <c r="AB41" s="134" t="str">
        <f t="shared" si="21"/>
        <v/>
      </c>
      <c r="AC41" s="134" t="str">
        <f t="shared" si="29"/>
        <v/>
      </c>
      <c r="AD41" s="134"/>
      <c r="AE41" s="164"/>
      <c r="AF41" s="164"/>
      <c r="AG41" s="164"/>
      <c r="AH41" s="164"/>
      <c r="AI41" s="134" t="str">
        <f t="shared" si="22"/>
        <v/>
      </c>
      <c r="AJ41" s="134" t="str">
        <f t="shared" si="23"/>
        <v/>
      </c>
      <c r="AK41" s="142" t="str">
        <f t="shared" si="24"/>
        <v/>
      </c>
    </row>
    <row r="42" spans="1:38" ht="13.5" thickBot="1" x14ac:dyDescent="0.25">
      <c r="A42" s="148" t="str">
        <f t="shared" si="2"/>
        <v/>
      </c>
      <c r="C42" s="7" t="str">
        <f t="shared" si="26"/>
        <v/>
      </c>
      <c r="D42" s="3"/>
      <c r="E42" s="7" t="str">
        <f t="shared" si="27"/>
        <v/>
      </c>
      <c r="F42" s="3"/>
      <c r="G42" s="7" t="str">
        <f t="shared" si="28"/>
        <v/>
      </c>
      <c r="H42" s="3"/>
      <c r="I42" s="3"/>
      <c r="K42" s="139" t="str">
        <f t="shared" si="20"/>
        <v/>
      </c>
      <c r="L42" s="68"/>
      <c r="M42" s="165"/>
      <c r="N42" s="165"/>
      <c r="O42" s="16"/>
      <c r="P42" s="16"/>
      <c r="Q42" s="164"/>
      <c r="R42" s="163"/>
      <c r="S42" s="165"/>
      <c r="T42" s="16"/>
      <c r="U42" s="16"/>
      <c r="V42" s="16"/>
      <c r="W42" s="16"/>
      <c r="X42" s="16"/>
      <c r="Y42" s="165"/>
      <c r="Z42" s="70"/>
      <c r="AA42" s="137"/>
      <c r="AB42" s="134" t="str">
        <f t="shared" si="21"/>
        <v/>
      </c>
      <c r="AC42" s="134" t="str">
        <f t="shared" si="29"/>
        <v/>
      </c>
      <c r="AD42" s="134"/>
      <c r="AE42" s="164"/>
      <c r="AF42" s="164"/>
      <c r="AG42" s="164"/>
      <c r="AH42" s="164"/>
      <c r="AI42" s="134" t="str">
        <f t="shared" si="22"/>
        <v/>
      </c>
      <c r="AJ42" s="134" t="str">
        <f t="shared" si="23"/>
        <v/>
      </c>
      <c r="AK42" s="142" t="str">
        <f t="shared" si="24"/>
        <v/>
      </c>
    </row>
    <row r="43" spans="1:38" s="175" customFormat="1" ht="13.5" thickBot="1" x14ac:dyDescent="0.25">
      <c r="A43" s="169" t="s">
        <v>43</v>
      </c>
      <c r="B43" s="170"/>
      <c r="C43" s="169"/>
      <c r="D43" s="169"/>
      <c r="E43" s="169"/>
      <c r="F43" s="169"/>
      <c r="G43" s="169"/>
      <c r="H43" s="169"/>
      <c r="I43" s="169"/>
      <c r="J43" s="171" t="s">
        <v>39</v>
      </c>
      <c r="K43" s="172"/>
      <c r="L43" s="172"/>
      <c r="M43" s="172"/>
      <c r="N43" s="172"/>
      <c r="O43" s="172"/>
      <c r="P43" s="172"/>
      <c r="Q43" s="172"/>
      <c r="R43" s="187"/>
      <c r="S43" s="177"/>
      <c r="T43" s="172"/>
      <c r="U43" s="172"/>
      <c r="V43" s="172"/>
      <c r="W43" s="172"/>
      <c r="X43" s="172"/>
      <c r="Y43" s="172"/>
      <c r="Z43" s="173"/>
      <c r="AA43" s="172"/>
      <c r="AB43" s="172"/>
      <c r="AC43" s="172"/>
      <c r="AD43" s="172"/>
      <c r="AE43" s="172"/>
      <c r="AF43" s="172"/>
      <c r="AG43" s="172"/>
      <c r="AH43" s="172"/>
      <c r="AI43" s="172"/>
      <c r="AJ43" s="172"/>
      <c r="AK43" s="173"/>
      <c r="AL43" s="174"/>
    </row>
    <row r="44" spans="1:38" x14ac:dyDescent="0.2">
      <c r="A44" s="152"/>
      <c r="C44" s="7"/>
      <c r="D44" s="3"/>
      <c r="E44" s="7"/>
      <c r="F44" s="3"/>
      <c r="G44" s="7"/>
      <c r="H44" s="3"/>
      <c r="I44" s="3"/>
      <c r="K44" s="139"/>
      <c r="L44" s="68"/>
      <c r="M44" s="165"/>
      <c r="N44" s="165"/>
      <c r="O44" s="16"/>
      <c r="P44" s="16"/>
      <c r="Q44" s="164"/>
      <c r="R44" s="163"/>
      <c r="S44" s="165"/>
      <c r="T44" s="16"/>
      <c r="U44" s="16"/>
      <c r="V44" s="16"/>
      <c r="W44" s="16"/>
      <c r="X44" s="16"/>
      <c r="Y44" s="165"/>
      <c r="Z44" s="70"/>
      <c r="AA44" s="134"/>
      <c r="AB44" s="136"/>
      <c r="AC44" s="134"/>
      <c r="AD44" s="134"/>
      <c r="AE44" s="164"/>
      <c r="AF44" s="133"/>
      <c r="AG44" s="133"/>
      <c r="AH44" s="133"/>
      <c r="AI44" s="136"/>
      <c r="AJ44" s="136"/>
      <c r="AK44" s="142"/>
    </row>
    <row r="45" spans="1:38" x14ac:dyDescent="0.2">
      <c r="A45" s="152"/>
      <c r="C45" s="7"/>
      <c r="D45" s="3"/>
      <c r="E45" s="7"/>
      <c r="F45" s="3"/>
      <c r="G45" s="7"/>
      <c r="H45" s="3"/>
      <c r="I45" s="3"/>
      <c r="K45" s="139"/>
      <c r="L45" s="68"/>
      <c r="M45" s="165"/>
      <c r="N45" s="165"/>
      <c r="O45" s="16"/>
      <c r="P45" s="16"/>
      <c r="Q45" s="164"/>
      <c r="R45" s="163"/>
      <c r="S45" s="165"/>
      <c r="T45" s="16"/>
      <c r="U45" s="16"/>
      <c r="V45" s="16"/>
      <c r="W45" s="16"/>
      <c r="X45" s="16"/>
      <c r="Y45" s="165"/>
      <c r="Z45" s="70"/>
      <c r="AA45" s="134"/>
      <c r="AB45" s="134"/>
      <c r="AC45" s="134"/>
      <c r="AD45" s="134"/>
      <c r="AE45" s="164"/>
      <c r="AF45" s="164"/>
      <c r="AG45" s="164"/>
      <c r="AH45" s="164"/>
      <c r="AI45" s="134"/>
      <c r="AJ45" s="134"/>
      <c r="AK45" s="142"/>
    </row>
    <row r="46" spans="1:38" x14ac:dyDescent="0.2">
      <c r="A46" s="152"/>
      <c r="C46" s="7"/>
      <c r="D46" s="3"/>
      <c r="E46" s="7"/>
      <c r="F46" s="3"/>
      <c r="G46" s="7"/>
      <c r="H46" s="3"/>
      <c r="I46" s="3"/>
      <c r="K46" s="139"/>
      <c r="L46" s="68"/>
      <c r="M46" s="165"/>
      <c r="N46" s="165"/>
      <c r="O46" s="16"/>
      <c r="P46" s="16"/>
      <c r="Q46" s="164"/>
      <c r="R46" s="163"/>
      <c r="S46" s="165"/>
      <c r="T46" s="16"/>
      <c r="U46" s="16"/>
      <c r="V46" s="16"/>
      <c r="W46" s="16"/>
      <c r="X46" s="16"/>
      <c r="Y46" s="165"/>
      <c r="Z46" s="70"/>
      <c r="AA46" s="134"/>
      <c r="AB46" s="134"/>
      <c r="AC46" s="134"/>
      <c r="AD46" s="134"/>
      <c r="AE46" s="164"/>
      <c r="AF46" s="164"/>
      <c r="AG46" s="164"/>
      <c r="AH46" s="164"/>
      <c r="AI46" s="134"/>
      <c r="AJ46" s="134"/>
      <c r="AK46" s="142"/>
    </row>
    <row r="47" spans="1:38" x14ac:dyDescent="0.2">
      <c r="A47" s="152"/>
      <c r="C47" s="7"/>
      <c r="D47" s="3"/>
      <c r="E47" s="7"/>
      <c r="F47" s="3"/>
      <c r="G47" s="7"/>
      <c r="H47" s="3"/>
      <c r="I47" s="3"/>
      <c r="K47" s="139"/>
      <c r="L47" s="68"/>
      <c r="M47" s="165"/>
      <c r="N47" s="165"/>
      <c r="O47" s="16"/>
      <c r="P47" s="16"/>
      <c r="Q47" s="164"/>
      <c r="R47" s="163"/>
      <c r="S47" s="165"/>
      <c r="T47" s="16"/>
      <c r="U47" s="16"/>
      <c r="V47" s="16"/>
      <c r="W47" s="16"/>
      <c r="X47" s="16"/>
      <c r="Y47" s="165"/>
      <c r="Z47" s="70"/>
      <c r="AA47" s="134"/>
      <c r="AB47" s="134"/>
      <c r="AC47" s="134"/>
      <c r="AD47" s="134"/>
      <c r="AE47" s="164"/>
      <c r="AF47" s="164"/>
      <c r="AG47" s="164"/>
      <c r="AH47" s="164"/>
      <c r="AI47" s="134"/>
      <c r="AJ47" s="134"/>
      <c r="AK47" s="142"/>
    </row>
    <row r="48" spans="1:38" x14ac:dyDescent="0.2">
      <c r="A48" s="152"/>
      <c r="C48" s="7"/>
      <c r="D48" s="3"/>
      <c r="E48" s="7"/>
      <c r="F48" s="3"/>
      <c r="G48" s="7"/>
      <c r="H48" s="3"/>
      <c r="I48" s="3"/>
      <c r="K48" s="139"/>
      <c r="L48" s="68"/>
      <c r="M48" s="165"/>
      <c r="N48" s="165"/>
      <c r="O48" s="16"/>
      <c r="P48" s="16"/>
      <c r="Q48" s="164"/>
      <c r="R48" s="163"/>
      <c r="S48" s="165"/>
      <c r="T48" s="16"/>
      <c r="U48" s="16"/>
      <c r="V48" s="16"/>
      <c r="W48" s="16"/>
      <c r="X48" s="16"/>
      <c r="Y48" s="165"/>
      <c r="Z48" s="70"/>
      <c r="AA48" s="134"/>
      <c r="AB48" s="134"/>
      <c r="AC48" s="134"/>
      <c r="AD48" s="134"/>
      <c r="AE48" s="164"/>
      <c r="AF48" s="164"/>
      <c r="AG48" s="164"/>
      <c r="AH48" s="164"/>
      <c r="AI48" s="134"/>
      <c r="AJ48" s="134"/>
      <c r="AK48" s="142"/>
    </row>
    <row r="49" spans="1:38" x14ac:dyDescent="0.2">
      <c r="A49" s="152"/>
      <c r="C49" s="7"/>
      <c r="D49" s="3"/>
      <c r="E49" s="7"/>
      <c r="F49" s="3"/>
      <c r="G49" s="7"/>
      <c r="H49" s="3"/>
      <c r="I49" s="3"/>
      <c r="K49" s="139"/>
      <c r="L49" s="68"/>
      <c r="M49" s="165"/>
      <c r="N49" s="165"/>
      <c r="O49" s="16"/>
      <c r="P49" s="16"/>
      <c r="Q49" s="164"/>
      <c r="R49" s="163"/>
      <c r="S49" s="165"/>
      <c r="T49" s="16"/>
      <c r="U49" s="16"/>
      <c r="V49" s="16"/>
      <c r="W49" s="16"/>
      <c r="X49" s="16"/>
      <c r="Y49" s="165"/>
      <c r="Z49" s="70"/>
      <c r="AA49" s="134"/>
      <c r="AB49" s="134"/>
      <c r="AC49" s="134"/>
      <c r="AD49" s="134"/>
      <c r="AE49" s="164"/>
      <c r="AF49" s="164"/>
      <c r="AG49" s="164"/>
      <c r="AH49" s="164"/>
      <c r="AI49" s="134"/>
      <c r="AJ49" s="134"/>
      <c r="AK49" s="142"/>
    </row>
    <row r="50" spans="1:38" x14ac:dyDescent="0.2">
      <c r="A50" s="152"/>
      <c r="C50" s="7"/>
      <c r="D50" s="3"/>
      <c r="E50" s="7"/>
      <c r="F50" s="3"/>
      <c r="G50" s="7"/>
      <c r="H50" s="3"/>
      <c r="I50" s="3"/>
      <c r="K50" s="139"/>
      <c r="L50" s="68"/>
      <c r="M50" s="165"/>
      <c r="N50" s="165"/>
      <c r="O50" s="16"/>
      <c r="P50" s="16"/>
      <c r="Q50" s="164"/>
      <c r="R50" s="163"/>
      <c r="S50" s="165"/>
      <c r="T50" s="16"/>
      <c r="U50" s="16"/>
      <c r="V50" s="16"/>
      <c r="W50" s="16"/>
      <c r="X50" s="16"/>
      <c r="Y50" s="165"/>
      <c r="Z50" s="70"/>
      <c r="AA50" s="134"/>
      <c r="AB50" s="134"/>
      <c r="AC50" s="134"/>
      <c r="AD50" s="134"/>
      <c r="AE50" s="164"/>
      <c r="AF50" s="164"/>
      <c r="AG50" s="164"/>
      <c r="AH50" s="164"/>
      <c r="AI50" s="134"/>
      <c r="AJ50" s="134"/>
      <c r="AK50" s="142"/>
    </row>
    <row r="51" spans="1:38" x14ac:dyDescent="0.2">
      <c r="A51" s="152"/>
      <c r="C51" s="7"/>
      <c r="D51" s="3"/>
      <c r="E51" s="7"/>
      <c r="F51" s="3"/>
      <c r="G51" s="7"/>
      <c r="H51" s="3"/>
      <c r="I51" s="3"/>
      <c r="K51" s="139"/>
      <c r="L51" s="68"/>
      <c r="M51" s="165"/>
      <c r="N51" s="165"/>
      <c r="O51" s="16"/>
      <c r="P51" s="16"/>
      <c r="Q51" s="164"/>
      <c r="R51" s="163"/>
      <c r="S51" s="165"/>
      <c r="T51" s="16"/>
      <c r="U51" s="16"/>
      <c r="V51" s="16"/>
      <c r="W51" s="16"/>
      <c r="X51" s="16"/>
      <c r="Y51" s="165"/>
      <c r="Z51" s="70"/>
      <c r="AA51" s="134"/>
      <c r="AB51" s="134"/>
      <c r="AC51" s="134"/>
      <c r="AD51" s="134"/>
      <c r="AE51" s="164"/>
      <c r="AF51" s="164"/>
      <c r="AG51" s="164"/>
      <c r="AH51" s="164"/>
      <c r="AI51" s="134"/>
      <c r="AJ51" s="134"/>
      <c r="AK51" s="142"/>
    </row>
    <row r="52" spans="1:38" x14ac:dyDescent="0.2">
      <c r="A52" s="152"/>
      <c r="C52" s="7"/>
      <c r="D52" s="3"/>
      <c r="E52" s="7"/>
      <c r="F52" s="3"/>
      <c r="G52" s="7"/>
      <c r="H52" s="3"/>
      <c r="I52" s="3"/>
      <c r="K52" s="139"/>
      <c r="L52" s="68"/>
      <c r="M52" s="165"/>
      <c r="N52" s="165"/>
      <c r="O52" s="16"/>
      <c r="P52" s="16"/>
      <c r="Q52" s="164"/>
      <c r="R52" s="163"/>
      <c r="S52" s="165"/>
      <c r="T52" s="16"/>
      <c r="U52" s="16"/>
      <c r="V52" s="16"/>
      <c r="W52" s="16"/>
      <c r="X52" s="16"/>
      <c r="Y52" s="165"/>
      <c r="Z52" s="70"/>
      <c r="AA52" s="134"/>
      <c r="AB52" s="134"/>
      <c r="AC52" s="134"/>
      <c r="AD52" s="134"/>
      <c r="AE52" s="164"/>
      <c r="AF52" s="164"/>
      <c r="AG52" s="164"/>
      <c r="AH52" s="164"/>
      <c r="AI52" s="134"/>
      <c r="AJ52" s="134"/>
      <c r="AK52" s="142"/>
    </row>
    <row r="53" spans="1:38" x14ac:dyDescent="0.2">
      <c r="A53" s="152"/>
      <c r="C53" s="7"/>
      <c r="D53" s="3"/>
      <c r="E53" s="7"/>
      <c r="F53" s="3"/>
      <c r="G53" s="7"/>
      <c r="H53" s="3"/>
      <c r="I53" s="3"/>
      <c r="K53" s="139"/>
      <c r="L53" s="68"/>
      <c r="M53" s="165"/>
      <c r="N53" s="165"/>
      <c r="O53" s="16"/>
      <c r="P53" s="16"/>
      <c r="Q53" s="164"/>
      <c r="R53" s="163"/>
      <c r="S53" s="165"/>
      <c r="T53" s="16"/>
      <c r="U53" s="16"/>
      <c r="V53" s="16"/>
      <c r="W53" s="16"/>
      <c r="X53" s="16"/>
      <c r="Y53" s="165"/>
      <c r="Z53" s="70"/>
      <c r="AA53" s="134"/>
      <c r="AB53" s="134"/>
      <c r="AC53" s="134"/>
      <c r="AD53" s="134"/>
      <c r="AE53" s="164"/>
      <c r="AF53" s="164"/>
      <c r="AG53" s="164"/>
      <c r="AH53" s="164"/>
      <c r="AI53" s="134"/>
      <c r="AJ53" s="134"/>
      <c r="AK53" s="142"/>
    </row>
    <row r="54" spans="1:38" ht="13.5" thickBot="1" x14ac:dyDescent="0.25">
      <c r="A54" s="152" t="str">
        <f t="shared" ref="A54" si="30">IF(ISBLANK(B54),"",CONCATENATE(B54,C54,D54,E54,F54,G54,H54,I54))</f>
        <v/>
      </c>
      <c r="C54" s="7" t="str">
        <f t="shared" ref="C54" si="31">IF(ISBLANK(B54),"","_")</f>
        <v/>
      </c>
      <c r="D54" s="3"/>
      <c r="E54" s="7" t="str">
        <f t="shared" ref="E54" si="32">IF(ISBLANK(B54),"","_")</f>
        <v/>
      </c>
      <c r="F54" s="3"/>
      <c r="G54" s="7" t="str">
        <f t="shared" ref="G54" si="33">IF(ISBLANK(B54),"","_")</f>
        <v/>
      </c>
      <c r="H54" s="3"/>
      <c r="I54" s="3"/>
      <c r="K54" s="139" t="str">
        <f t="shared" ref="K54" si="34">IF(ISBLANK(B54),"",CONCATENATE(B54,C54,D54,E54,F54))</f>
        <v/>
      </c>
      <c r="L54" s="68"/>
      <c r="M54" s="165"/>
      <c r="N54" s="165"/>
      <c r="O54" s="16"/>
      <c r="P54" s="16"/>
      <c r="Q54" s="164"/>
      <c r="R54" s="163"/>
      <c r="S54" s="165"/>
      <c r="T54" s="16"/>
      <c r="U54" s="16"/>
      <c r="V54" s="16"/>
      <c r="W54" s="16"/>
      <c r="X54" s="16"/>
      <c r="Y54" s="165"/>
      <c r="Z54" s="70"/>
      <c r="AA54" s="134"/>
      <c r="AB54" s="134" t="str">
        <f t="shared" ref="AB54" si="35">IF(ISBLANK(B54),"",CONCATENATE(J54))</f>
        <v/>
      </c>
      <c r="AC54" s="134" t="str">
        <f t="shared" ref="AC54" si="36">IF(ISBLANK(A54),"",CONCATENATE(A54))</f>
        <v/>
      </c>
      <c r="AD54" s="134"/>
      <c r="AE54" s="164"/>
      <c r="AF54" s="164"/>
      <c r="AG54" s="164"/>
      <c r="AH54" s="164"/>
      <c r="AI54" s="134" t="str">
        <f t="shared" ref="AI54" si="37">IF(ISBLANK(B54),"",CONCATENATE(B54,C54,D54,E54,F54))</f>
        <v/>
      </c>
      <c r="AJ54" s="134" t="str">
        <f t="shared" ref="AJ54" si="38">IF(ISBLANK(B54),"",CONCATENATE(D54))</f>
        <v/>
      </c>
      <c r="AK54" s="142" t="str">
        <f t="shared" ref="AK54" si="39">IF(ISBLANK(B54),"",CONCATENATE(B54))</f>
        <v/>
      </c>
    </row>
    <row r="55" spans="1:38" s="175" customFormat="1" ht="13.5" thickBot="1" x14ac:dyDescent="0.25">
      <c r="A55" s="169" t="s">
        <v>101</v>
      </c>
      <c r="B55" s="170"/>
      <c r="C55" s="169"/>
      <c r="D55" s="169"/>
      <c r="E55" s="169"/>
      <c r="F55" s="169"/>
      <c r="G55" s="169"/>
      <c r="H55" s="169"/>
      <c r="I55" s="169"/>
      <c r="J55" s="176" t="s">
        <v>40</v>
      </c>
      <c r="K55" s="172"/>
      <c r="L55" s="172"/>
      <c r="M55" s="172"/>
      <c r="N55" s="172"/>
      <c r="O55" s="172"/>
      <c r="P55" s="172"/>
      <c r="Q55" s="172"/>
      <c r="R55" s="187"/>
      <c r="S55" s="177"/>
      <c r="T55" s="172"/>
      <c r="U55" s="172"/>
      <c r="V55" s="172"/>
      <c r="W55" s="172"/>
      <c r="X55" s="172"/>
      <c r="Y55" s="172"/>
      <c r="Z55" s="173"/>
      <c r="AA55" s="172"/>
      <c r="AB55" s="172"/>
      <c r="AC55" s="172"/>
      <c r="AD55" s="172"/>
      <c r="AE55" s="172"/>
      <c r="AF55" s="172"/>
      <c r="AG55" s="172"/>
      <c r="AH55" s="172"/>
      <c r="AI55" s="172"/>
      <c r="AJ55" s="172"/>
      <c r="AK55" s="173"/>
      <c r="AL55" s="174"/>
    </row>
    <row r="56" spans="1:38" x14ac:dyDescent="0.2">
      <c r="A56" s="152"/>
      <c r="C56" s="7"/>
      <c r="D56" s="3"/>
      <c r="E56" s="7"/>
      <c r="F56" s="3"/>
      <c r="G56" s="7"/>
      <c r="H56" s="3"/>
      <c r="I56" s="3"/>
      <c r="K56" s="139"/>
      <c r="L56" s="68"/>
      <c r="M56" s="165"/>
      <c r="N56" s="165"/>
      <c r="O56" s="16"/>
      <c r="P56" s="16"/>
      <c r="Q56" s="164"/>
      <c r="R56" s="163"/>
      <c r="S56" s="165"/>
      <c r="T56" s="16"/>
      <c r="U56" s="16"/>
      <c r="V56" s="16"/>
      <c r="W56" s="16"/>
      <c r="X56" s="16"/>
      <c r="Y56" s="165"/>
      <c r="Z56" s="70"/>
      <c r="AA56" s="134"/>
      <c r="AB56" s="134"/>
      <c r="AC56" s="134"/>
      <c r="AD56" s="134"/>
      <c r="AE56" s="164"/>
      <c r="AF56" s="164"/>
      <c r="AG56" s="164"/>
      <c r="AH56" s="164"/>
      <c r="AI56" s="134"/>
      <c r="AJ56" s="134"/>
      <c r="AK56" s="142"/>
    </row>
    <row r="57" spans="1:38" x14ac:dyDescent="0.2">
      <c r="A57" s="152"/>
      <c r="C57" s="7"/>
      <c r="D57" s="3"/>
      <c r="E57" s="7"/>
      <c r="F57" s="3"/>
      <c r="G57" s="7"/>
      <c r="H57" s="3"/>
      <c r="I57" s="3"/>
      <c r="K57" s="139"/>
      <c r="L57" s="68"/>
      <c r="M57" s="165"/>
      <c r="N57" s="165"/>
      <c r="O57" s="16"/>
      <c r="P57" s="16"/>
      <c r="Q57" s="164"/>
      <c r="R57" s="163"/>
      <c r="S57" s="165"/>
      <c r="T57" s="16"/>
      <c r="U57" s="16"/>
      <c r="V57" s="16"/>
      <c r="W57" s="16"/>
      <c r="X57" s="16"/>
      <c r="Y57" s="165"/>
      <c r="Z57" s="70"/>
      <c r="AA57" s="134"/>
      <c r="AB57" s="134"/>
      <c r="AC57" s="134"/>
      <c r="AD57" s="134"/>
      <c r="AE57" s="164"/>
      <c r="AF57" s="164"/>
      <c r="AG57" s="164"/>
      <c r="AH57" s="164"/>
      <c r="AI57" s="134"/>
      <c r="AJ57" s="134"/>
      <c r="AK57" s="142"/>
    </row>
    <row r="58" spans="1:38" x14ac:dyDescent="0.2">
      <c r="A58" s="152"/>
      <c r="C58" s="7"/>
      <c r="D58" s="3"/>
      <c r="E58" s="7"/>
      <c r="F58" s="3"/>
      <c r="G58" s="7"/>
      <c r="H58" s="3"/>
      <c r="I58" s="3"/>
      <c r="K58" s="139"/>
      <c r="L58" s="68"/>
      <c r="M58" s="165"/>
      <c r="N58" s="165"/>
      <c r="O58" s="16"/>
      <c r="P58" s="16"/>
      <c r="Q58" s="164"/>
      <c r="R58" s="163"/>
      <c r="S58" s="165"/>
      <c r="T58" s="16"/>
      <c r="U58" s="16"/>
      <c r="V58" s="16"/>
      <c r="W58" s="16"/>
      <c r="X58" s="16"/>
      <c r="Y58" s="165"/>
      <c r="Z58" s="70"/>
      <c r="AA58" s="134"/>
      <c r="AB58" s="134"/>
      <c r="AC58" s="134"/>
      <c r="AD58" s="134"/>
      <c r="AE58" s="164"/>
      <c r="AF58" s="164"/>
      <c r="AG58" s="164"/>
      <c r="AH58" s="164"/>
      <c r="AI58" s="134"/>
      <c r="AJ58" s="134"/>
      <c r="AK58" s="142"/>
    </row>
    <row r="59" spans="1:38" x14ac:dyDescent="0.2">
      <c r="A59" s="152"/>
      <c r="C59" s="7"/>
      <c r="D59" s="3"/>
      <c r="E59" s="7"/>
      <c r="F59" s="3"/>
      <c r="G59" s="7"/>
      <c r="H59" s="3"/>
      <c r="I59" s="3"/>
      <c r="K59" s="139"/>
      <c r="L59" s="68"/>
      <c r="M59" s="165"/>
      <c r="N59" s="165"/>
      <c r="O59" s="16"/>
      <c r="P59" s="16"/>
      <c r="Q59" s="164"/>
      <c r="R59" s="163"/>
      <c r="S59" s="165"/>
      <c r="T59" s="16"/>
      <c r="U59" s="16"/>
      <c r="V59" s="16"/>
      <c r="W59" s="16"/>
      <c r="X59" s="16"/>
      <c r="Y59" s="165"/>
      <c r="Z59" s="70"/>
      <c r="AA59" s="134"/>
      <c r="AB59" s="134"/>
      <c r="AC59" s="134"/>
      <c r="AD59" s="134"/>
      <c r="AE59" s="164"/>
      <c r="AF59" s="164"/>
      <c r="AG59" s="164"/>
      <c r="AH59" s="164"/>
      <c r="AI59" s="134"/>
      <c r="AJ59" s="134"/>
      <c r="AK59" s="142"/>
    </row>
    <row r="60" spans="1:38" x14ac:dyDescent="0.2">
      <c r="A60" s="152"/>
      <c r="C60" s="7"/>
      <c r="D60" s="3"/>
      <c r="E60" s="7"/>
      <c r="F60" s="3"/>
      <c r="G60" s="7"/>
      <c r="H60" s="3"/>
      <c r="I60" s="3"/>
      <c r="K60" s="139"/>
      <c r="L60" s="68"/>
      <c r="M60" s="165"/>
      <c r="N60" s="165"/>
      <c r="O60" s="16"/>
      <c r="P60" s="16"/>
      <c r="Q60" s="164"/>
      <c r="R60" s="163"/>
      <c r="S60" s="165"/>
      <c r="T60" s="16"/>
      <c r="U60" s="16"/>
      <c r="V60" s="16"/>
      <c r="W60" s="16"/>
      <c r="X60" s="16"/>
      <c r="Y60" s="165"/>
      <c r="Z60" s="70"/>
      <c r="AA60" s="134"/>
      <c r="AB60" s="134"/>
      <c r="AC60" s="134"/>
      <c r="AD60" s="134"/>
      <c r="AE60" s="164"/>
      <c r="AF60" s="164"/>
      <c r="AG60" s="164"/>
      <c r="AH60" s="164"/>
      <c r="AI60" s="134"/>
      <c r="AJ60" s="134"/>
      <c r="AK60" s="142"/>
    </row>
    <row r="61" spans="1:38" x14ac:dyDescent="0.2">
      <c r="A61" s="152"/>
      <c r="C61" s="7"/>
      <c r="D61" s="3"/>
      <c r="E61" s="7"/>
      <c r="F61" s="3"/>
      <c r="G61" s="7"/>
      <c r="H61" s="3"/>
      <c r="I61" s="3"/>
      <c r="K61" s="139"/>
      <c r="L61" s="68"/>
      <c r="M61" s="165"/>
      <c r="N61" s="165"/>
      <c r="O61" s="16"/>
      <c r="P61" s="16"/>
      <c r="Q61" s="164"/>
      <c r="R61" s="163"/>
      <c r="S61" s="165"/>
      <c r="T61" s="16"/>
      <c r="U61" s="16"/>
      <c r="V61" s="16"/>
      <c r="W61" s="16"/>
      <c r="X61" s="16"/>
      <c r="Y61" s="165"/>
      <c r="Z61" s="70"/>
      <c r="AA61" s="134"/>
      <c r="AB61" s="134"/>
      <c r="AC61" s="134"/>
      <c r="AD61" s="134"/>
      <c r="AE61" s="164"/>
      <c r="AF61" s="164"/>
      <c r="AG61" s="164"/>
      <c r="AH61" s="164"/>
      <c r="AI61" s="134"/>
      <c r="AJ61" s="134"/>
      <c r="AK61" s="142"/>
    </row>
    <row r="62" spans="1:38" x14ac:dyDescent="0.2">
      <c r="A62" s="152"/>
      <c r="C62" s="7"/>
      <c r="D62" s="3"/>
      <c r="E62" s="7"/>
      <c r="F62" s="3"/>
      <c r="G62" s="7"/>
      <c r="H62" s="3"/>
      <c r="I62" s="3"/>
      <c r="K62" s="139"/>
      <c r="L62" s="68"/>
      <c r="M62" s="165"/>
      <c r="N62" s="165"/>
      <c r="O62" s="16"/>
      <c r="P62" s="16"/>
      <c r="Q62" s="164"/>
      <c r="R62" s="163"/>
      <c r="S62" s="165"/>
      <c r="T62" s="16"/>
      <c r="U62" s="16"/>
      <c r="V62" s="16"/>
      <c r="W62" s="16"/>
      <c r="X62" s="16"/>
      <c r="Y62" s="165"/>
      <c r="Z62" s="70"/>
      <c r="AA62" s="134"/>
      <c r="AB62" s="134"/>
      <c r="AC62" s="134"/>
      <c r="AD62" s="134"/>
      <c r="AE62" s="164"/>
      <c r="AF62" s="164"/>
      <c r="AG62" s="164"/>
      <c r="AH62" s="164"/>
      <c r="AI62" s="134"/>
      <c r="AJ62" s="134"/>
      <c r="AK62" s="142"/>
    </row>
    <row r="63" spans="1:38" x14ac:dyDescent="0.2">
      <c r="A63" s="152"/>
      <c r="C63" s="7"/>
      <c r="D63" s="3"/>
      <c r="E63" s="7"/>
      <c r="F63" s="3"/>
      <c r="G63" s="7"/>
      <c r="H63" s="3"/>
      <c r="I63" s="3"/>
      <c r="K63" s="139"/>
      <c r="L63" s="68"/>
      <c r="M63" s="165"/>
      <c r="N63" s="165"/>
      <c r="O63" s="16"/>
      <c r="P63" s="16"/>
      <c r="Q63" s="164"/>
      <c r="R63" s="163"/>
      <c r="S63" s="165"/>
      <c r="T63" s="16"/>
      <c r="U63" s="16"/>
      <c r="V63" s="16"/>
      <c r="W63" s="16"/>
      <c r="X63" s="16"/>
      <c r="Y63" s="165"/>
      <c r="Z63" s="70"/>
      <c r="AA63" s="134"/>
      <c r="AB63" s="134"/>
      <c r="AC63" s="134"/>
      <c r="AD63" s="134"/>
      <c r="AE63" s="164"/>
      <c r="AF63" s="164"/>
      <c r="AG63" s="164"/>
      <c r="AH63" s="164"/>
      <c r="AI63" s="134"/>
      <c r="AJ63" s="134"/>
      <c r="AK63" s="142"/>
    </row>
    <row r="64" spans="1:38" x14ac:dyDescent="0.2">
      <c r="A64" s="152"/>
      <c r="C64" s="7"/>
      <c r="D64" s="3"/>
      <c r="E64" s="7"/>
      <c r="F64" s="3"/>
      <c r="G64" s="7"/>
      <c r="H64" s="3"/>
      <c r="I64" s="3"/>
      <c r="K64" s="139"/>
      <c r="L64" s="68"/>
      <c r="M64" s="165"/>
      <c r="N64" s="165"/>
      <c r="O64" s="16"/>
      <c r="P64" s="16"/>
      <c r="Q64" s="164"/>
      <c r="R64" s="163"/>
      <c r="S64" s="165"/>
      <c r="T64" s="16"/>
      <c r="U64" s="16"/>
      <c r="V64" s="16"/>
      <c r="W64" s="16"/>
      <c r="X64" s="16"/>
      <c r="Y64" s="165"/>
      <c r="Z64" s="70"/>
      <c r="AA64" s="134"/>
      <c r="AB64" s="134"/>
      <c r="AC64" s="134"/>
      <c r="AD64" s="134"/>
      <c r="AE64" s="164"/>
      <c r="AF64" s="164"/>
      <c r="AG64" s="164"/>
      <c r="AH64" s="164"/>
      <c r="AI64" s="134"/>
      <c r="AJ64" s="134"/>
      <c r="AK64" s="142"/>
    </row>
    <row r="65" spans="1:38" x14ac:dyDescent="0.2">
      <c r="A65" s="152"/>
      <c r="C65" s="7"/>
      <c r="D65" s="3"/>
      <c r="E65" s="7"/>
      <c r="F65" s="3"/>
      <c r="G65" s="7"/>
      <c r="H65" s="3"/>
      <c r="I65" s="3"/>
      <c r="K65" s="139"/>
      <c r="L65" s="68"/>
      <c r="M65" s="165"/>
      <c r="N65" s="165"/>
      <c r="O65" s="16"/>
      <c r="P65" s="16"/>
      <c r="Q65" s="164"/>
      <c r="R65" s="163"/>
      <c r="S65" s="165"/>
      <c r="T65" s="16"/>
      <c r="U65" s="16"/>
      <c r="V65" s="16"/>
      <c r="W65" s="16"/>
      <c r="X65" s="16"/>
      <c r="Y65" s="165"/>
      <c r="Z65" s="70"/>
      <c r="AA65" s="134"/>
      <c r="AB65" s="134"/>
      <c r="AC65" s="134"/>
      <c r="AD65" s="134"/>
      <c r="AE65" s="164"/>
      <c r="AF65" s="164"/>
      <c r="AG65" s="164"/>
      <c r="AH65" s="164"/>
      <c r="AI65" s="134"/>
      <c r="AJ65" s="134"/>
      <c r="AK65" s="142"/>
    </row>
    <row r="66" spans="1:38" ht="13.5" thickBot="1" x14ac:dyDescent="0.25">
      <c r="A66" s="152" t="str">
        <f t="shared" ref="A66" si="40">IF(ISBLANK(B66),"",CONCATENATE(B66,C66,D66,E66,F66,G66,H66,I66))</f>
        <v/>
      </c>
      <c r="C66" s="7" t="str">
        <f t="shared" ref="C66:C80" si="41">IF(ISBLANK(B66),"","_")</f>
        <v/>
      </c>
      <c r="D66" s="3"/>
      <c r="E66" s="7" t="str">
        <f t="shared" ref="E66" si="42">IF(ISBLANK(B66),"","_")</f>
        <v/>
      </c>
      <c r="F66" s="3"/>
      <c r="G66" s="7" t="str">
        <f t="shared" ref="G66" si="43">IF(ISBLANK(B66),"","_")</f>
        <v/>
      </c>
      <c r="H66" s="3"/>
      <c r="I66" s="3"/>
      <c r="K66" s="139" t="str">
        <f t="shared" ref="K66:K73" si="44">IF(ISBLANK(B66),"",CONCATENATE(B66,C66,D66,E66,F66))</f>
        <v/>
      </c>
      <c r="L66" s="68"/>
      <c r="M66" s="165"/>
      <c r="N66" s="165"/>
      <c r="O66" s="16"/>
      <c r="P66" s="16"/>
      <c r="Q66" s="164"/>
      <c r="R66" s="163"/>
      <c r="S66" s="165"/>
      <c r="T66" s="16"/>
      <c r="U66" s="16"/>
      <c r="V66" s="16"/>
      <c r="W66" s="16"/>
      <c r="X66" s="16"/>
      <c r="Y66" s="165"/>
      <c r="Z66" s="70"/>
      <c r="AA66" s="134"/>
      <c r="AB66" s="134" t="str">
        <f t="shared" ref="AB66" si="45">IF(ISBLANK(B66),"",CONCATENATE(J66))</f>
        <v/>
      </c>
      <c r="AC66" s="134" t="str">
        <f t="shared" ref="AC66" si="46">IF(ISBLANK(A66),"",CONCATENATE(A66))</f>
        <v/>
      </c>
      <c r="AD66" s="134"/>
      <c r="AE66" s="164"/>
      <c r="AF66" s="164"/>
      <c r="AG66" s="164"/>
      <c r="AH66" s="164"/>
      <c r="AI66" s="134" t="str">
        <f t="shared" ref="AI66" si="47">IF(ISBLANK(B66),"",CONCATENATE(B66,C66,D66,E66,F66))</f>
        <v/>
      </c>
      <c r="AJ66" s="134" t="str">
        <f t="shared" ref="AJ66" si="48">IF(ISBLANK(B66),"",CONCATENATE(D66))</f>
        <v/>
      </c>
      <c r="AK66" s="142" t="str">
        <f t="shared" ref="AK66" si="49">IF(ISBLANK(B66),"",CONCATENATE(B66))</f>
        <v/>
      </c>
    </row>
    <row r="67" spans="1:38" s="175" customFormat="1" ht="13.5" thickBot="1" x14ac:dyDescent="0.25">
      <c r="A67" s="169" t="s">
        <v>44</v>
      </c>
      <c r="B67" s="170"/>
      <c r="C67" s="169"/>
      <c r="D67" s="169"/>
      <c r="E67" s="169"/>
      <c r="F67" s="169"/>
      <c r="G67" s="169"/>
      <c r="H67" s="169"/>
      <c r="I67" s="169"/>
      <c r="J67" s="176" t="s">
        <v>41</v>
      </c>
      <c r="K67" s="172"/>
      <c r="L67" s="172"/>
      <c r="M67" s="172"/>
      <c r="N67" s="172"/>
      <c r="O67" s="172"/>
      <c r="P67" s="172"/>
      <c r="Q67" s="172"/>
      <c r="R67" s="187"/>
      <c r="S67" s="177"/>
      <c r="T67" s="172"/>
      <c r="U67" s="172"/>
      <c r="V67" s="172"/>
      <c r="W67" s="172"/>
      <c r="X67" s="172"/>
      <c r="Y67" s="172"/>
      <c r="Z67" s="173"/>
      <c r="AA67" s="172"/>
      <c r="AB67" s="172"/>
      <c r="AC67" s="172"/>
      <c r="AD67" s="172"/>
      <c r="AE67" s="172"/>
      <c r="AF67" s="172"/>
      <c r="AG67" s="172"/>
      <c r="AH67" s="172"/>
      <c r="AI67" s="172"/>
      <c r="AJ67" s="172"/>
      <c r="AK67" s="173"/>
      <c r="AL67" s="174"/>
    </row>
    <row r="68" spans="1:38" x14ac:dyDescent="0.2">
      <c r="A68" s="152" t="str">
        <f>IF(ISBLANK(B68),"",CONCATENATE(B68,C68,D68,E68,F68,G68,H68,I68))</f>
        <v/>
      </c>
      <c r="C68" s="7" t="str">
        <f t="shared" si="41"/>
        <v/>
      </c>
      <c r="D68" s="3"/>
      <c r="E68" s="7" t="str">
        <f t="shared" ref="E68:E73" si="50">IF(ISBLANK(B68),"","_")</f>
        <v/>
      </c>
      <c r="F68" s="3"/>
      <c r="G68" s="7" t="str">
        <f t="shared" ref="G68:G73" si="51">IF(ISBLANK(B68),"","_")</f>
        <v/>
      </c>
      <c r="H68" s="3"/>
      <c r="I68" s="3"/>
      <c r="K68" s="139" t="str">
        <f t="shared" si="44"/>
        <v/>
      </c>
      <c r="L68" s="68"/>
      <c r="M68" s="165"/>
      <c r="N68" s="165"/>
      <c r="O68" s="16"/>
      <c r="P68" s="16"/>
      <c r="Q68" s="164"/>
      <c r="R68" s="163"/>
      <c r="S68" s="165"/>
      <c r="T68" s="16"/>
      <c r="U68" s="16"/>
      <c r="V68" s="16"/>
      <c r="W68" s="16"/>
      <c r="X68" s="16"/>
      <c r="Y68" s="165"/>
      <c r="Z68" s="70"/>
      <c r="AA68" s="134"/>
      <c r="AB68" s="134" t="str">
        <f t="shared" ref="AB68:AB73" si="52">IF(ISBLANK(B68),"",CONCATENATE(J68))</f>
        <v/>
      </c>
      <c r="AC68" s="134" t="str">
        <f>IF(ISBLANK(A68),"",CONCATENATE(A68))</f>
        <v/>
      </c>
      <c r="AD68" s="134"/>
      <c r="AE68" s="164"/>
      <c r="AF68" s="164"/>
      <c r="AG68" s="164"/>
      <c r="AH68" s="164"/>
      <c r="AI68" s="134" t="str">
        <f t="shared" ref="AI68:AI73" si="53">IF(ISBLANK(B68),"",CONCATENATE(B68,C68,D68,E68,F68))</f>
        <v/>
      </c>
      <c r="AJ68" s="134" t="str">
        <f t="shared" ref="AJ68:AJ73" si="54">IF(ISBLANK(B68),"",CONCATENATE(D68))</f>
        <v/>
      </c>
      <c r="AK68" s="142" t="str">
        <f t="shared" ref="AK68:AK73" si="55">IF(ISBLANK(B68),"",CONCATENATE(B68))</f>
        <v/>
      </c>
    </row>
    <row r="69" spans="1:38" x14ac:dyDescent="0.2">
      <c r="A69" s="152" t="str">
        <f t="shared" ref="A69:A73" si="56">IF(ISBLANK(B69),"",CONCATENATE(B69,C69,D69,E69,F69,G69,H69,I69))</f>
        <v/>
      </c>
      <c r="C69" s="7" t="str">
        <f t="shared" si="41"/>
        <v/>
      </c>
      <c r="D69" s="3"/>
      <c r="E69" s="7" t="str">
        <f t="shared" si="50"/>
        <v/>
      </c>
      <c r="F69" s="3"/>
      <c r="G69" s="7" t="str">
        <f t="shared" si="51"/>
        <v/>
      </c>
      <c r="H69" s="3"/>
      <c r="I69" s="3"/>
      <c r="K69" s="139" t="str">
        <f t="shared" si="44"/>
        <v/>
      </c>
      <c r="L69" s="68"/>
      <c r="M69" s="165"/>
      <c r="N69" s="165"/>
      <c r="O69" s="16"/>
      <c r="P69" s="16"/>
      <c r="Q69" s="164"/>
      <c r="R69" s="163"/>
      <c r="S69" s="165"/>
      <c r="T69" s="16"/>
      <c r="U69" s="16"/>
      <c r="V69" s="16"/>
      <c r="W69" s="16"/>
      <c r="X69" s="16"/>
      <c r="Y69" s="165"/>
      <c r="Z69" s="70"/>
      <c r="AA69" s="134"/>
      <c r="AB69" s="134" t="str">
        <f t="shared" si="52"/>
        <v/>
      </c>
      <c r="AC69" s="134" t="str">
        <f t="shared" ref="AC69:AC73" si="57">IF(ISBLANK(A69),"",CONCATENATE(A69))</f>
        <v/>
      </c>
      <c r="AD69" s="134"/>
      <c r="AE69" s="164"/>
      <c r="AF69" s="164"/>
      <c r="AG69" s="164"/>
      <c r="AH69" s="164"/>
      <c r="AI69" s="134" t="str">
        <f t="shared" si="53"/>
        <v/>
      </c>
      <c r="AJ69" s="134" t="str">
        <f t="shared" si="54"/>
        <v/>
      </c>
      <c r="AK69" s="142" t="str">
        <f t="shared" si="55"/>
        <v/>
      </c>
    </row>
    <row r="70" spans="1:38" x14ac:dyDescent="0.2">
      <c r="A70" s="148" t="str">
        <f t="shared" si="56"/>
        <v/>
      </c>
      <c r="C70" s="7" t="str">
        <f t="shared" si="41"/>
        <v/>
      </c>
      <c r="D70" s="3"/>
      <c r="E70" s="7" t="str">
        <f t="shared" si="50"/>
        <v/>
      </c>
      <c r="F70" s="3"/>
      <c r="G70" s="7" t="str">
        <f t="shared" si="51"/>
        <v/>
      </c>
      <c r="H70" s="3"/>
      <c r="I70" s="3"/>
      <c r="K70" s="139" t="str">
        <f t="shared" si="44"/>
        <v/>
      </c>
      <c r="L70" s="68"/>
      <c r="M70" s="165"/>
      <c r="N70" s="165"/>
      <c r="O70" s="16"/>
      <c r="P70" s="16"/>
      <c r="Q70" s="164"/>
      <c r="R70" s="163"/>
      <c r="S70" s="165"/>
      <c r="T70" s="16"/>
      <c r="U70" s="16"/>
      <c r="V70" s="16"/>
      <c r="W70" s="16"/>
      <c r="X70" s="16"/>
      <c r="Y70" s="165"/>
      <c r="Z70" s="70"/>
      <c r="AA70" s="134"/>
      <c r="AB70" s="134" t="str">
        <f t="shared" si="52"/>
        <v/>
      </c>
      <c r="AC70" s="134" t="str">
        <f t="shared" si="57"/>
        <v/>
      </c>
      <c r="AD70" s="134"/>
      <c r="AE70" s="164"/>
      <c r="AF70" s="164"/>
      <c r="AG70" s="164"/>
      <c r="AH70" s="164"/>
      <c r="AI70" s="134" t="str">
        <f t="shared" si="53"/>
        <v/>
      </c>
      <c r="AJ70" s="134" t="str">
        <f t="shared" si="54"/>
        <v/>
      </c>
      <c r="AK70" s="142" t="str">
        <f t="shared" si="55"/>
        <v/>
      </c>
    </row>
    <row r="71" spans="1:38" x14ac:dyDescent="0.2">
      <c r="A71" s="148" t="str">
        <f t="shared" si="56"/>
        <v/>
      </c>
      <c r="C71" s="7" t="str">
        <f t="shared" si="41"/>
        <v/>
      </c>
      <c r="D71" s="3"/>
      <c r="E71" s="7" t="str">
        <f t="shared" si="50"/>
        <v/>
      </c>
      <c r="F71" s="3"/>
      <c r="G71" s="7" t="str">
        <f t="shared" si="51"/>
        <v/>
      </c>
      <c r="H71" s="3"/>
      <c r="I71" s="3"/>
      <c r="K71" s="139" t="str">
        <f t="shared" si="44"/>
        <v/>
      </c>
      <c r="L71" s="68"/>
      <c r="M71" s="165"/>
      <c r="N71" s="165"/>
      <c r="O71" s="16"/>
      <c r="P71" s="16"/>
      <c r="Q71" s="164"/>
      <c r="R71" s="163"/>
      <c r="S71" s="165"/>
      <c r="T71" s="16"/>
      <c r="U71" s="16"/>
      <c r="V71" s="16"/>
      <c r="W71" s="16"/>
      <c r="X71" s="16"/>
      <c r="Y71" s="165"/>
      <c r="Z71" s="70"/>
      <c r="AA71" s="134"/>
      <c r="AB71" s="134" t="str">
        <f t="shared" si="52"/>
        <v/>
      </c>
      <c r="AC71" s="134" t="str">
        <f t="shared" si="57"/>
        <v/>
      </c>
      <c r="AD71" s="134"/>
      <c r="AE71" s="164"/>
      <c r="AF71" s="164"/>
      <c r="AG71" s="164"/>
      <c r="AH71" s="164"/>
      <c r="AI71" s="134" t="str">
        <f t="shared" si="53"/>
        <v/>
      </c>
      <c r="AJ71" s="134" t="str">
        <f t="shared" si="54"/>
        <v/>
      </c>
      <c r="AK71" s="142" t="str">
        <f t="shared" si="55"/>
        <v/>
      </c>
    </row>
    <row r="72" spans="1:38" x14ac:dyDescent="0.2">
      <c r="A72" s="148" t="str">
        <f t="shared" si="56"/>
        <v/>
      </c>
      <c r="C72" s="7" t="str">
        <f t="shared" si="41"/>
        <v/>
      </c>
      <c r="D72" s="3"/>
      <c r="E72" s="7" t="str">
        <f t="shared" si="50"/>
        <v/>
      </c>
      <c r="F72" s="3"/>
      <c r="G72" s="7" t="str">
        <f t="shared" si="51"/>
        <v/>
      </c>
      <c r="H72" s="3"/>
      <c r="I72" s="3"/>
      <c r="K72" s="139" t="str">
        <f t="shared" si="44"/>
        <v/>
      </c>
      <c r="L72" s="68"/>
      <c r="M72" s="165"/>
      <c r="N72" s="165"/>
      <c r="O72" s="16"/>
      <c r="P72" s="16"/>
      <c r="Q72" s="164"/>
      <c r="R72" s="163"/>
      <c r="S72" s="165"/>
      <c r="T72" s="16"/>
      <c r="U72" s="16"/>
      <c r="V72" s="16"/>
      <c r="W72" s="16"/>
      <c r="X72" s="16"/>
      <c r="Y72" s="165"/>
      <c r="Z72" s="70"/>
      <c r="AA72" s="134"/>
      <c r="AB72" s="134" t="str">
        <f t="shared" si="52"/>
        <v/>
      </c>
      <c r="AC72" s="134" t="str">
        <f t="shared" si="57"/>
        <v/>
      </c>
      <c r="AD72" s="134"/>
      <c r="AE72" s="164"/>
      <c r="AF72" s="164"/>
      <c r="AG72" s="164"/>
      <c r="AH72" s="164"/>
      <c r="AI72" s="134" t="str">
        <f t="shared" si="53"/>
        <v/>
      </c>
      <c r="AJ72" s="134" t="str">
        <f t="shared" si="54"/>
        <v/>
      </c>
      <c r="AK72" s="142" t="str">
        <f t="shared" si="55"/>
        <v/>
      </c>
    </row>
    <row r="73" spans="1:38" ht="13.5" thickBot="1" x14ac:dyDescent="0.25">
      <c r="A73" s="148" t="str">
        <f t="shared" si="56"/>
        <v/>
      </c>
      <c r="C73" s="7" t="str">
        <f t="shared" si="41"/>
        <v/>
      </c>
      <c r="D73" s="3"/>
      <c r="E73" s="7" t="str">
        <f t="shared" si="50"/>
        <v/>
      </c>
      <c r="F73" s="3"/>
      <c r="G73" s="7" t="str">
        <f t="shared" si="51"/>
        <v/>
      </c>
      <c r="H73" s="3"/>
      <c r="I73" s="3"/>
      <c r="K73" s="139" t="str">
        <f t="shared" si="44"/>
        <v/>
      </c>
      <c r="L73" s="68"/>
      <c r="M73" s="165"/>
      <c r="N73" s="165"/>
      <c r="O73" s="16"/>
      <c r="P73" s="16"/>
      <c r="Q73" s="164"/>
      <c r="R73" s="163"/>
      <c r="S73" s="165"/>
      <c r="T73" s="16"/>
      <c r="U73" s="16"/>
      <c r="V73" s="16"/>
      <c r="W73" s="16"/>
      <c r="X73" s="16"/>
      <c r="Y73" s="165"/>
      <c r="Z73" s="70"/>
      <c r="AA73" s="134"/>
      <c r="AB73" s="134" t="str">
        <f t="shared" si="52"/>
        <v/>
      </c>
      <c r="AC73" s="134" t="str">
        <f t="shared" si="57"/>
        <v/>
      </c>
      <c r="AD73" s="134"/>
      <c r="AE73" s="164"/>
      <c r="AF73" s="164"/>
      <c r="AG73" s="164"/>
      <c r="AH73" s="164"/>
      <c r="AI73" s="134" t="str">
        <f t="shared" si="53"/>
        <v/>
      </c>
      <c r="AJ73" s="134" t="str">
        <f t="shared" si="54"/>
        <v/>
      </c>
      <c r="AK73" s="142" t="str">
        <f t="shared" si="55"/>
        <v/>
      </c>
    </row>
    <row r="74" spans="1:38" s="175" customFormat="1" ht="13.5" thickBot="1" x14ac:dyDescent="0.25">
      <c r="A74" s="169" t="s">
        <v>45</v>
      </c>
      <c r="B74" s="170"/>
      <c r="C74" s="169"/>
      <c r="D74" s="169"/>
      <c r="E74" s="169"/>
      <c r="F74" s="169"/>
      <c r="G74" s="169"/>
      <c r="H74" s="169"/>
      <c r="I74" s="169"/>
      <c r="J74" s="176" t="s">
        <v>42</v>
      </c>
      <c r="K74" s="172"/>
      <c r="L74" s="172"/>
      <c r="M74" s="172"/>
      <c r="N74" s="172"/>
      <c r="O74" s="172"/>
      <c r="P74" s="172"/>
      <c r="Q74" s="172"/>
      <c r="R74" s="187"/>
      <c r="S74" s="177"/>
      <c r="T74" s="172"/>
      <c r="U74" s="172"/>
      <c r="V74" s="172"/>
      <c r="W74" s="172"/>
      <c r="X74" s="172"/>
      <c r="Y74" s="177"/>
      <c r="Z74" s="173"/>
      <c r="AA74" s="172"/>
      <c r="AB74" s="172"/>
      <c r="AC74" s="172"/>
      <c r="AD74" s="172"/>
      <c r="AE74" s="172"/>
      <c r="AF74" s="172"/>
      <c r="AG74" s="172"/>
      <c r="AH74" s="172"/>
      <c r="AI74" s="172"/>
      <c r="AJ74" s="172"/>
      <c r="AK74" s="173"/>
      <c r="AL74" s="174"/>
    </row>
    <row r="75" spans="1:38" x14ac:dyDescent="0.2">
      <c r="A75" s="152" t="str">
        <f>IF(ISBLANK(B75),"",CONCATENATE(B75,C75,D75,E75,F75,G75,H75,I75))</f>
        <v/>
      </c>
      <c r="C75" s="7" t="str">
        <f t="shared" si="41"/>
        <v/>
      </c>
      <c r="D75" s="3"/>
      <c r="E75" s="7" t="str">
        <f t="shared" ref="E75:E80" si="58">IF(ISBLANK(B75),"","_")</f>
        <v/>
      </c>
      <c r="F75" s="3"/>
      <c r="G75" s="7" t="str">
        <f t="shared" ref="G75:G80" si="59">IF(ISBLANK(B75),"","_")</f>
        <v/>
      </c>
      <c r="H75" s="3"/>
      <c r="I75" s="3"/>
      <c r="K75" s="139" t="str">
        <f t="shared" ref="K75:K80" si="60">IF(ISBLANK(B75),"",CONCATENATE(B75,C75,D75,E75,F75))</f>
        <v/>
      </c>
      <c r="L75" s="68"/>
      <c r="M75" s="165"/>
      <c r="N75" s="165"/>
      <c r="O75" s="16"/>
      <c r="P75" s="16"/>
      <c r="Q75" s="164"/>
      <c r="R75" s="163"/>
      <c r="S75" s="165"/>
      <c r="T75" s="16"/>
      <c r="U75" s="16"/>
      <c r="V75" s="16"/>
      <c r="W75" s="16"/>
      <c r="X75" s="16"/>
      <c r="Y75" s="165"/>
      <c r="Z75" s="70"/>
      <c r="AA75" s="134"/>
      <c r="AB75" s="134" t="str">
        <f t="shared" ref="AB75:AB80" si="61">IF(ISBLANK(B75),"",CONCATENATE(J75))</f>
        <v/>
      </c>
      <c r="AC75" s="134" t="str">
        <f>IF(ISBLANK(A75),"",CONCATENATE(A75))</f>
        <v/>
      </c>
      <c r="AD75" s="134"/>
      <c r="AE75" s="164"/>
      <c r="AF75" s="164"/>
      <c r="AG75" s="164"/>
      <c r="AH75" s="164"/>
      <c r="AI75" s="134" t="str">
        <f t="shared" ref="AI75:AI80" si="62">IF(ISBLANK(B75),"",CONCATENATE(B75,C75,D75,E75,F75))</f>
        <v/>
      </c>
      <c r="AJ75" s="134" t="str">
        <f t="shared" ref="AJ75:AJ80" si="63">IF(ISBLANK(B75),"",CONCATENATE(D75))</f>
        <v/>
      </c>
      <c r="AK75" s="142" t="str">
        <f t="shared" ref="AK75:AK80" si="64">IF(ISBLANK(B75),"",CONCATENATE(B75))</f>
        <v/>
      </c>
    </row>
    <row r="76" spans="1:38" x14ac:dyDescent="0.2">
      <c r="A76" s="152" t="str">
        <f t="shared" ref="A76:A80" si="65">IF(ISBLANK(B76),"",CONCATENATE(B76,C76,D76,E76,F76,G76,H76,I76))</f>
        <v/>
      </c>
      <c r="C76" s="7" t="str">
        <f t="shared" si="41"/>
        <v/>
      </c>
      <c r="D76" s="3"/>
      <c r="E76" s="7" t="str">
        <f t="shared" si="58"/>
        <v/>
      </c>
      <c r="F76" s="3"/>
      <c r="G76" s="7" t="str">
        <f t="shared" si="59"/>
        <v/>
      </c>
      <c r="H76" s="3"/>
      <c r="I76" s="3"/>
      <c r="K76" s="139" t="str">
        <f t="shared" si="60"/>
        <v/>
      </c>
      <c r="L76" s="68"/>
      <c r="M76" s="165"/>
      <c r="N76" s="165"/>
      <c r="O76" s="16"/>
      <c r="P76" s="16"/>
      <c r="Q76" s="164"/>
      <c r="R76" s="163"/>
      <c r="S76" s="165"/>
      <c r="T76" s="16"/>
      <c r="U76" s="16"/>
      <c r="V76" s="16"/>
      <c r="W76" s="16"/>
      <c r="X76" s="16"/>
      <c r="Y76" s="165"/>
      <c r="Z76" s="70"/>
      <c r="AA76" s="134"/>
      <c r="AB76" s="134" t="str">
        <f t="shared" si="61"/>
        <v/>
      </c>
      <c r="AC76" s="134" t="str">
        <f t="shared" ref="AC76:AC80" si="66">IF(ISBLANK(A76),"",CONCATENATE(A76))</f>
        <v/>
      </c>
      <c r="AD76" s="134"/>
      <c r="AE76" s="164"/>
      <c r="AF76" s="164"/>
      <c r="AG76" s="164"/>
      <c r="AH76" s="164"/>
      <c r="AI76" s="134" t="str">
        <f t="shared" si="62"/>
        <v/>
      </c>
      <c r="AJ76" s="134" t="str">
        <f t="shared" si="63"/>
        <v/>
      </c>
      <c r="AK76" s="142" t="str">
        <f t="shared" si="64"/>
        <v/>
      </c>
    </row>
    <row r="77" spans="1:38" x14ac:dyDescent="0.2">
      <c r="A77" s="148" t="str">
        <f t="shared" si="65"/>
        <v/>
      </c>
      <c r="C77" s="7" t="str">
        <f t="shared" si="41"/>
        <v/>
      </c>
      <c r="D77" s="3"/>
      <c r="E77" s="7" t="str">
        <f t="shared" si="58"/>
        <v/>
      </c>
      <c r="F77" s="3"/>
      <c r="G77" s="7" t="str">
        <f t="shared" si="59"/>
        <v/>
      </c>
      <c r="H77" s="3"/>
      <c r="I77" s="3"/>
      <c r="K77" s="139" t="str">
        <f t="shared" si="60"/>
        <v/>
      </c>
      <c r="L77" s="68"/>
      <c r="M77" s="165"/>
      <c r="N77" s="165"/>
      <c r="O77" s="16"/>
      <c r="P77" s="16"/>
      <c r="Q77" s="164"/>
      <c r="R77" s="163"/>
      <c r="S77" s="165"/>
      <c r="T77" s="16"/>
      <c r="U77" s="16"/>
      <c r="V77" s="16"/>
      <c r="W77" s="16"/>
      <c r="X77" s="16"/>
      <c r="Y77" s="165"/>
      <c r="Z77" s="70"/>
      <c r="AA77" s="134"/>
      <c r="AB77" s="134" t="str">
        <f t="shared" si="61"/>
        <v/>
      </c>
      <c r="AC77" s="134" t="str">
        <f t="shared" si="66"/>
        <v/>
      </c>
      <c r="AD77" s="134"/>
      <c r="AE77" s="164"/>
      <c r="AF77" s="164"/>
      <c r="AG77" s="164"/>
      <c r="AH77" s="164"/>
      <c r="AI77" s="134" t="str">
        <f t="shared" si="62"/>
        <v/>
      </c>
      <c r="AJ77" s="134" t="str">
        <f t="shared" si="63"/>
        <v/>
      </c>
      <c r="AK77" s="142" t="str">
        <f t="shared" si="64"/>
        <v/>
      </c>
    </row>
    <row r="78" spans="1:38" x14ac:dyDescent="0.2">
      <c r="A78" s="148" t="str">
        <f t="shared" si="65"/>
        <v/>
      </c>
      <c r="C78" s="7" t="str">
        <f t="shared" si="41"/>
        <v/>
      </c>
      <c r="D78" s="3"/>
      <c r="E78" s="7" t="str">
        <f t="shared" si="58"/>
        <v/>
      </c>
      <c r="F78" s="3"/>
      <c r="G78" s="7" t="str">
        <f t="shared" si="59"/>
        <v/>
      </c>
      <c r="H78" s="3"/>
      <c r="I78" s="3"/>
      <c r="K78" s="139" t="str">
        <f t="shared" si="60"/>
        <v/>
      </c>
      <c r="L78" s="68"/>
      <c r="M78" s="165"/>
      <c r="N78" s="165"/>
      <c r="O78" s="16"/>
      <c r="P78" s="16"/>
      <c r="Q78" s="164"/>
      <c r="R78" s="163"/>
      <c r="S78" s="165"/>
      <c r="T78" s="16"/>
      <c r="U78" s="16"/>
      <c r="V78" s="16"/>
      <c r="W78" s="16"/>
      <c r="X78" s="16"/>
      <c r="Y78" s="165"/>
      <c r="Z78" s="70"/>
      <c r="AA78" s="134"/>
      <c r="AB78" s="134" t="str">
        <f t="shared" si="61"/>
        <v/>
      </c>
      <c r="AC78" s="134" t="str">
        <f t="shared" si="66"/>
        <v/>
      </c>
      <c r="AD78" s="134"/>
      <c r="AE78" s="164"/>
      <c r="AF78" s="164"/>
      <c r="AG78" s="164"/>
      <c r="AH78" s="164"/>
      <c r="AI78" s="134" t="str">
        <f t="shared" si="62"/>
        <v/>
      </c>
      <c r="AJ78" s="134" t="str">
        <f t="shared" si="63"/>
        <v/>
      </c>
      <c r="AK78" s="142" t="str">
        <f t="shared" si="64"/>
        <v/>
      </c>
    </row>
    <row r="79" spans="1:38" x14ac:dyDescent="0.2">
      <c r="A79" s="148" t="str">
        <f t="shared" si="65"/>
        <v/>
      </c>
      <c r="C79" s="7" t="str">
        <f t="shared" si="41"/>
        <v/>
      </c>
      <c r="D79" s="3"/>
      <c r="E79" s="7" t="str">
        <f t="shared" si="58"/>
        <v/>
      </c>
      <c r="F79" s="3"/>
      <c r="G79" s="7" t="str">
        <f t="shared" si="59"/>
        <v/>
      </c>
      <c r="H79" s="3"/>
      <c r="I79" s="3"/>
      <c r="K79" s="139" t="str">
        <f t="shared" si="60"/>
        <v/>
      </c>
      <c r="L79" s="68"/>
      <c r="M79" s="165"/>
      <c r="N79" s="165"/>
      <c r="O79" s="16"/>
      <c r="P79" s="16"/>
      <c r="Q79" s="164"/>
      <c r="R79" s="163"/>
      <c r="S79" s="165"/>
      <c r="T79" s="16"/>
      <c r="U79" s="16"/>
      <c r="V79" s="16"/>
      <c r="W79" s="16"/>
      <c r="X79" s="16"/>
      <c r="Y79" s="165"/>
      <c r="Z79" s="70"/>
      <c r="AA79" s="134"/>
      <c r="AB79" s="134" t="str">
        <f t="shared" si="61"/>
        <v/>
      </c>
      <c r="AC79" s="134" t="str">
        <f t="shared" si="66"/>
        <v/>
      </c>
      <c r="AD79" s="134"/>
      <c r="AE79" s="164"/>
      <c r="AF79" s="164"/>
      <c r="AG79" s="164"/>
      <c r="AH79" s="164"/>
      <c r="AI79" s="134" t="str">
        <f t="shared" si="62"/>
        <v/>
      </c>
      <c r="AJ79" s="134" t="str">
        <f t="shared" si="63"/>
        <v/>
      </c>
      <c r="AK79" s="142" t="str">
        <f t="shared" si="64"/>
        <v/>
      </c>
    </row>
    <row r="80" spans="1:38" ht="13.5" thickBot="1" x14ac:dyDescent="0.25">
      <c r="A80" s="148" t="str">
        <f t="shared" si="65"/>
        <v/>
      </c>
      <c r="C80" s="7" t="str">
        <f t="shared" si="41"/>
        <v/>
      </c>
      <c r="D80" s="3"/>
      <c r="E80" s="7" t="str">
        <f t="shared" si="58"/>
        <v/>
      </c>
      <c r="F80" s="3"/>
      <c r="G80" s="7" t="str">
        <f t="shared" si="59"/>
        <v/>
      </c>
      <c r="H80" s="3"/>
      <c r="I80" s="3"/>
      <c r="K80" s="139" t="str">
        <f t="shared" si="60"/>
        <v/>
      </c>
      <c r="L80" s="68"/>
      <c r="M80" s="165"/>
      <c r="N80" s="165"/>
      <c r="O80" s="16"/>
      <c r="P80" s="16"/>
      <c r="Q80" s="164"/>
      <c r="R80" s="188"/>
      <c r="S80" s="166"/>
      <c r="T80" s="16"/>
      <c r="U80" s="16"/>
      <c r="V80" s="16"/>
      <c r="W80" s="16"/>
      <c r="X80" s="16"/>
      <c r="Y80" s="165"/>
      <c r="Z80" s="70"/>
      <c r="AA80" s="134"/>
      <c r="AB80" s="134" t="str">
        <f t="shared" si="61"/>
        <v/>
      </c>
      <c r="AC80" s="134" t="str">
        <f t="shared" si="66"/>
        <v/>
      </c>
      <c r="AD80" s="134"/>
      <c r="AE80" s="164"/>
      <c r="AF80" s="164"/>
      <c r="AG80" s="164"/>
      <c r="AH80" s="164"/>
      <c r="AI80" s="134" t="str">
        <f t="shared" si="62"/>
        <v/>
      </c>
      <c r="AJ80" s="134" t="str">
        <f t="shared" si="63"/>
        <v/>
      </c>
      <c r="AK80" s="142" t="str">
        <f t="shared" si="64"/>
        <v/>
      </c>
    </row>
    <row r="81" spans="1:37" ht="13.5" thickTop="1" x14ac:dyDescent="0.2">
      <c r="A81" s="153"/>
      <c r="B81" s="126"/>
      <c r="C81" s="72"/>
      <c r="D81" s="72"/>
      <c r="E81" s="72"/>
      <c r="F81" s="72"/>
      <c r="G81" s="72"/>
      <c r="H81" s="72"/>
      <c r="I81" s="72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4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4"/>
    </row>
    <row r="82" spans="1:37" x14ac:dyDescent="0.2">
      <c r="A82" s="154"/>
      <c r="B82" s="127"/>
      <c r="C82" s="75"/>
      <c r="D82" s="75"/>
      <c r="E82" s="75"/>
      <c r="F82" s="75"/>
      <c r="G82" s="75"/>
      <c r="H82" s="75"/>
      <c r="I82" s="75"/>
      <c r="J82" s="76"/>
      <c r="K82" s="76"/>
      <c r="L82" s="76"/>
      <c r="M82" s="76"/>
      <c r="N82" s="76"/>
      <c r="O82" s="76"/>
      <c r="P82" s="76"/>
      <c r="Q82" s="76"/>
      <c r="R82" s="76"/>
      <c r="S82" s="76"/>
      <c r="T82" s="76"/>
      <c r="U82" s="76"/>
      <c r="V82" s="76"/>
      <c r="W82" s="76"/>
      <c r="X82" s="76"/>
      <c r="Y82" s="76"/>
      <c r="Z82" s="77"/>
      <c r="AA82" s="76"/>
      <c r="AB82" s="76"/>
      <c r="AC82" s="76"/>
      <c r="AD82" s="76"/>
      <c r="AE82" s="76"/>
      <c r="AF82" s="76"/>
      <c r="AG82" s="76"/>
      <c r="AH82" s="76"/>
      <c r="AI82" s="76"/>
      <c r="AJ82" s="76"/>
      <c r="AK82" s="77"/>
    </row>
    <row r="83" spans="1:37" ht="13.5" thickBot="1" x14ac:dyDescent="0.25">
      <c r="A83" s="155"/>
      <c r="B83" s="128"/>
      <c r="C83" s="78"/>
      <c r="D83" s="78"/>
      <c r="E83" s="78"/>
      <c r="F83" s="78"/>
      <c r="G83" s="78"/>
      <c r="H83" s="78"/>
      <c r="I83" s="78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80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80"/>
    </row>
    <row r="84" spans="1:37" ht="13.5" thickTop="1" x14ac:dyDescent="0.2">
      <c r="B84" s="33" t="s">
        <v>69</v>
      </c>
      <c r="C84" s="4"/>
      <c r="D84" s="4"/>
      <c r="E84" s="4"/>
      <c r="F84" s="4"/>
      <c r="G84" s="4"/>
      <c r="H84" s="4"/>
      <c r="I84" s="48"/>
      <c r="J84" s="81"/>
      <c r="K84" s="31"/>
      <c r="L84" s="31"/>
      <c r="M84" s="31"/>
      <c r="N84" s="31"/>
      <c r="O84" s="4" t="s">
        <v>67</v>
      </c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82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82"/>
    </row>
    <row r="85" spans="1:37" x14ac:dyDescent="0.2">
      <c r="B85" s="8" t="s">
        <v>33</v>
      </c>
      <c r="C85" s="4"/>
      <c r="D85" s="4"/>
      <c r="E85" s="4"/>
      <c r="F85" s="4"/>
      <c r="G85" s="4"/>
      <c r="H85" s="4"/>
      <c r="I85" s="4"/>
      <c r="J85" s="30"/>
      <c r="K85" s="31"/>
      <c r="L85" s="31"/>
      <c r="M85" s="31"/>
      <c r="N85" s="31"/>
      <c r="O85" s="31" t="s">
        <v>104</v>
      </c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82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82"/>
    </row>
    <row r="86" spans="1:37" x14ac:dyDescent="0.2">
      <c r="B86" s="129" t="s">
        <v>85</v>
      </c>
      <c r="C86" s="4"/>
      <c r="D86" s="4"/>
      <c r="E86" s="4"/>
      <c r="F86" s="4"/>
      <c r="G86" s="4"/>
      <c r="H86" s="4"/>
      <c r="I86" s="4"/>
      <c r="J86" s="30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82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82"/>
    </row>
    <row r="87" spans="1:37" x14ac:dyDescent="0.2">
      <c r="B87" s="129"/>
      <c r="C87" s="4" t="s">
        <v>86</v>
      </c>
      <c r="D87" s="4"/>
      <c r="E87" s="4"/>
      <c r="F87" s="4"/>
      <c r="G87" s="4"/>
      <c r="H87" s="4"/>
      <c r="I87" s="4"/>
      <c r="J87" s="30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82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82"/>
    </row>
    <row r="88" spans="1:37" x14ac:dyDescent="0.2">
      <c r="B88" s="129"/>
      <c r="C88" s="4"/>
      <c r="D88" s="4" t="s">
        <v>57</v>
      </c>
      <c r="E88" s="4"/>
      <c r="F88" s="4"/>
      <c r="G88" s="4"/>
      <c r="H88" s="4"/>
      <c r="I88" s="4"/>
      <c r="J88" s="30"/>
      <c r="K88" s="31"/>
      <c r="L88" s="31"/>
      <c r="M88" s="31"/>
      <c r="N88" s="31"/>
      <c r="O88" s="31"/>
      <c r="P88" s="31"/>
      <c r="Q88" s="31"/>
      <c r="R88" s="181" t="s">
        <v>132</v>
      </c>
      <c r="S88" s="31"/>
      <c r="T88" s="31"/>
      <c r="U88" s="31"/>
      <c r="V88" s="31"/>
      <c r="W88" s="31"/>
      <c r="X88" s="31"/>
      <c r="Y88" s="31"/>
      <c r="Z88" s="82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82"/>
    </row>
    <row r="89" spans="1:37" x14ac:dyDescent="0.2">
      <c r="B89" s="129"/>
      <c r="C89" s="4"/>
      <c r="D89" s="4"/>
      <c r="E89" s="4" t="s">
        <v>86</v>
      </c>
      <c r="F89" s="30"/>
      <c r="G89" s="4"/>
      <c r="H89" s="4"/>
      <c r="I89" s="4"/>
      <c r="J89" s="30"/>
      <c r="K89" s="31"/>
      <c r="L89" s="31"/>
      <c r="M89" s="31"/>
      <c r="N89" s="31"/>
      <c r="O89" s="31"/>
      <c r="P89" s="31"/>
      <c r="Q89" s="31"/>
      <c r="R89" s="181" t="s">
        <v>133</v>
      </c>
      <c r="S89" s="31"/>
      <c r="T89" s="31"/>
      <c r="U89" s="31"/>
      <c r="V89" s="31"/>
      <c r="W89" s="31"/>
      <c r="X89" s="31"/>
      <c r="Y89" s="31"/>
      <c r="Z89" s="82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82"/>
    </row>
    <row r="90" spans="1:37" x14ac:dyDescent="0.2">
      <c r="B90" s="129"/>
      <c r="C90" s="4"/>
      <c r="D90" s="4"/>
      <c r="E90" s="4"/>
      <c r="F90" s="4" t="s">
        <v>90</v>
      </c>
      <c r="G90" s="4"/>
      <c r="H90" s="4"/>
      <c r="I90" s="4"/>
      <c r="J90" s="30"/>
      <c r="K90" s="31"/>
      <c r="L90" s="31"/>
      <c r="M90" s="31"/>
      <c r="N90" s="31"/>
      <c r="O90" s="31"/>
      <c r="P90" s="31"/>
      <c r="Q90" s="31"/>
      <c r="R90" s="181" t="s">
        <v>134</v>
      </c>
      <c r="S90" s="31"/>
      <c r="T90" s="31"/>
      <c r="U90" s="31"/>
      <c r="V90" s="31"/>
      <c r="W90" s="31"/>
      <c r="X90" s="31"/>
      <c r="Y90" s="31"/>
      <c r="Z90" s="82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82"/>
    </row>
    <row r="91" spans="1:37" x14ac:dyDescent="0.2">
      <c r="B91" s="129"/>
      <c r="C91" s="4"/>
      <c r="D91" s="4"/>
      <c r="E91" s="4"/>
      <c r="F91" s="4"/>
      <c r="G91" s="4" t="s">
        <v>36</v>
      </c>
      <c r="H91" s="4"/>
      <c r="I91" s="4"/>
      <c r="J91" s="30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82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82"/>
    </row>
    <row r="92" spans="1:37" x14ac:dyDescent="0.2">
      <c r="B92" s="129"/>
      <c r="C92" s="4"/>
      <c r="D92" s="4"/>
      <c r="E92" s="4"/>
      <c r="F92" s="4"/>
      <c r="G92" s="4" t="s">
        <v>58</v>
      </c>
      <c r="H92" s="4"/>
      <c r="I92" s="4"/>
      <c r="J92" s="30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82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82"/>
    </row>
    <row r="93" spans="1:37" x14ac:dyDescent="0.2">
      <c r="B93" s="129"/>
      <c r="C93" s="4"/>
      <c r="D93" s="4"/>
      <c r="E93" s="4"/>
      <c r="F93" s="4"/>
      <c r="G93" s="4"/>
      <c r="H93" s="4" t="s">
        <v>88</v>
      </c>
      <c r="I93" s="4"/>
      <c r="J93" s="30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82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82"/>
    </row>
    <row r="94" spans="1:37" x14ac:dyDescent="0.2">
      <c r="B94" s="130"/>
      <c r="C94" s="49"/>
      <c r="D94" s="49"/>
      <c r="E94" s="49"/>
      <c r="F94" s="49"/>
      <c r="G94" s="49"/>
      <c r="H94" s="49"/>
      <c r="I94" s="49"/>
      <c r="J94" s="83"/>
      <c r="K94" s="31"/>
      <c r="L94" s="31"/>
      <c r="M94" s="31"/>
      <c r="N94" s="31"/>
      <c r="O94" s="31"/>
      <c r="P94" s="31"/>
      <c r="Q94" s="31"/>
      <c r="S94" s="182"/>
      <c r="T94" s="31"/>
      <c r="U94" s="31"/>
      <c r="V94" s="31"/>
      <c r="W94" s="31"/>
      <c r="X94" s="31"/>
      <c r="Y94" s="31"/>
      <c r="Z94" s="82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82"/>
    </row>
    <row r="95" spans="1:37" x14ac:dyDescent="0.2">
      <c r="B95" s="40" t="s">
        <v>89</v>
      </c>
      <c r="C95" s="50"/>
      <c r="D95" s="50"/>
      <c r="E95" s="50"/>
      <c r="F95" s="50"/>
      <c r="G95" s="50"/>
      <c r="H95" s="50"/>
      <c r="I95" s="50"/>
      <c r="J95" s="84"/>
      <c r="K95" s="31"/>
      <c r="L95" s="31"/>
      <c r="M95" s="31"/>
      <c r="N95" s="31"/>
      <c r="O95" s="31"/>
      <c r="P95" s="31"/>
      <c r="Q95" s="31"/>
      <c r="S95" s="182"/>
      <c r="T95" s="31"/>
      <c r="U95" s="31"/>
      <c r="V95" s="31"/>
      <c r="W95" s="31"/>
      <c r="X95" s="31"/>
      <c r="Y95" s="31"/>
      <c r="Z95" s="82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82"/>
    </row>
    <row r="96" spans="1:37" x14ac:dyDescent="0.2">
      <c r="B96" s="8"/>
      <c r="C96" s="4"/>
      <c r="D96" s="4"/>
      <c r="E96" s="4"/>
      <c r="F96" s="4"/>
      <c r="G96" s="4"/>
      <c r="H96" s="4"/>
      <c r="I96" s="4"/>
      <c r="J96" s="31"/>
      <c r="K96" s="31"/>
      <c r="L96" s="31"/>
      <c r="M96" s="31"/>
      <c r="N96" s="31"/>
      <c r="P96" s="31"/>
      <c r="Q96" s="31"/>
      <c r="S96" s="31"/>
      <c r="T96" s="31"/>
      <c r="U96" s="31"/>
      <c r="V96" s="31"/>
      <c r="W96" s="31"/>
      <c r="X96" s="31"/>
      <c r="Y96" s="31"/>
      <c r="Z96" s="82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82"/>
    </row>
    <row r="97" spans="2:37" x14ac:dyDescent="0.2">
      <c r="B97" s="41" t="s">
        <v>87</v>
      </c>
      <c r="C97" s="49"/>
      <c r="D97" s="49"/>
      <c r="E97" s="49"/>
      <c r="F97" s="49"/>
      <c r="G97" s="49"/>
      <c r="H97" s="49"/>
      <c r="I97" s="49"/>
      <c r="J97" s="83"/>
      <c r="K97" s="31"/>
      <c r="L97" s="31"/>
      <c r="M97" s="31"/>
      <c r="N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82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82"/>
    </row>
    <row r="98" spans="2:37" x14ac:dyDescent="0.2">
      <c r="B98" s="129"/>
      <c r="C98" s="4"/>
      <c r="D98" s="4"/>
      <c r="E98" s="4"/>
      <c r="F98" s="4"/>
      <c r="G98" s="4"/>
      <c r="H98" s="4"/>
      <c r="I98" s="4"/>
      <c r="J98" s="31"/>
      <c r="K98" s="31"/>
      <c r="L98" s="31"/>
      <c r="M98" s="31"/>
      <c r="N98" s="31"/>
      <c r="O98" s="1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82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82"/>
    </row>
    <row r="99" spans="2:37" x14ac:dyDescent="0.2">
      <c r="B99" s="129"/>
      <c r="C99" s="4"/>
      <c r="D99" s="4"/>
      <c r="E99" s="4"/>
      <c r="F99" s="4"/>
      <c r="G99" s="4"/>
      <c r="H99" s="4"/>
      <c r="I99" s="4"/>
      <c r="J99" s="31"/>
      <c r="K99" s="31"/>
      <c r="L99" s="31"/>
      <c r="M99" s="31"/>
      <c r="N99" s="31"/>
      <c r="O99" s="4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82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82"/>
    </row>
    <row r="100" spans="2:37" ht="13.5" thickBot="1" x14ac:dyDescent="0.25">
      <c r="B100" s="131"/>
      <c r="C100" s="32"/>
      <c r="D100" s="32"/>
      <c r="E100" s="32"/>
      <c r="F100" s="32"/>
      <c r="G100" s="32"/>
      <c r="H100" s="32"/>
      <c r="I100" s="32"/>
      <c r="J100" s="85"/>
      <c r="K100" s="85"/>
      <c r="L100" s="85"/>
      <c r="M100" s="85"/>
      <c r="N100" s="85"/>
      <c r="O100" s="32"/>
      <c r="P100" s="85"/>
      <c r="Q100" s="86"/>
      <c r="R100" s="85"/>
      <c r="S100" s="85"/>
      <c r="T100" s="85"/>
      <c r="U100" s="85"/>
      <c r="V100" s="85"/>
      <c r="W100" s="85"/>
      <c r="X100" s="85"/>
      <c r="Y100" s="85"/>
      <c r="Z100" s="87"/>
      <c r="AA100" s="85"/>
      <c r="AB100" s="85"/>
      <c r="AC100" s="85"/>
      <c r="AD100" s="85"/>
      <c r="AE100" s="85"/>
      <c r="AF100" s="85"/>
      <c r="AG100" s="85"/>
      <c r="AH100" s="85"/>
      <c r="AI100" s="85"/>
      <c r="AJ100" s="85"/>
      <c r="AK100" s="87"/>
    </row>
    <row r="101" spans="2:37" ht="13.5" thickTop="1" x14ac:dyDescent="0.2"/>
    <row r="103" spans="2:37" x14ac:dyDescent="0.2">
      <c r="S103" s="35"/>
    </row>
    <row r="104" spans="2:37" x14ac:dyDescent="0.2">
      <c r="R104" s="34"/>
      <c r="S104" s="35"/>
    </row>
    <row r="105" spans="2:37" x14ac:dyDescent="0.2">
      <c r="R105" s="36"/>
      <c r="S105" s="35"/>
    </row>
    <row r="106" spans="2:37" x14ac:dyDescent="0.2">
      <c r="R106" s="36"/>
      <c r="S106" s="35"/>
    </row>
    <row r="107" spans="2:37" x14ac:dyDescent="0.2">
      <c r="R107" s="36"/>
      <c r="S107" s="35"/>
    </row>
    <row r="108" spans="2:37" x14ac:dyDescent="0.2">
      <c r="R108" s="36"/>
      <c r="S108" s="35"/>
    </row>
    <row r="109" spans="2:37" x14ac:dyDescent="0.2">
      <c r="R109" s="36"/>
    </row>
    <row r="110" spans="2:37" x14ac:dyDescent="0.2">
      <c r="R110" s="36"/>
    </row>
  </sheetData>
  <mergeCells count="7">
    <mergeCell ref="B2:Z2"/>
    <mergeCell ref="AA2:AK2"/>
    <mergeCell ref="B4:I4"/>
    <mergeCell ref="AA4:AK4"/>
    <mergeCell ref="B5:F5"/>
    <mergeCell ref="G5:I5"/>
    <mergeCell ref="B3:Z3"/>
  </mergeCells>
  <printOptions gridLines="1"/>
  <pageMargins left="0.74803149606299213" right="0.35433070866141736" top="1.4173228346456694" bottom="0.74803149606299213" header="0.27559055118110237" footer="0.19685039370078741"/>
  <pageSetup paperSize="8" scale="71" fitToHeight="0" orientation="landscape" r:id="rId1"/>
  <headerFooter scaleWithDoc="0" alignWithMargins="0">
    <oddHeader>&amp;L&amp;"Arial,Fett"&amp;11 037.RL0012-T01
Anlageliste&amp;"Arial,Standard"&amp;10
&amp;8Datum:   20.12.2021
Ersteller: Daniel Mangold
Version: V01&amp;C&amp;"Arial,Fett"&amp;12Datenbank der Schaltgeräte-Kombinationen (SGK)&amp;R&amp;G
&amp;"Arial,Fett"&amp;8Immobilien</oddHeader>
    <oddFooter>&amp;L&amp;8Datum: 20.12.2021
Dokumentennummer: &amp;F&amp;R&amp;8Seite &amp;P von &amp;N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FFFF"/>
    <pageSetUpPr fitToPage="1"/>
  </sheetPr>
  <dimension ref="A1:AN56"/>
  <sheetViews>
    <sheetView topLeftCell="B2" zoomScaleNormal="100" zoomScaleSheetLayoutView="70" zoomScalePageLayoutView="85" workbookViewId="0">
      <selection activeCell="J12" sqref="J12"/>
    </sheetView>
  </sheetViews>
  <sheetFormatPr baseColWidth="10" defaultColWidth="11.5703125" defaultRowHeight="12.75" outlineLevelCol="1" x14ac:dyDescent="0.2"/>
  <cols>
    <col min="1" max="1" width="25.85546875" style="107" hidden="1" customWidth="1" outlineLevel="1"/>
    <col min="2" max="2" width="4.85546875" style="89" customWidth="1" collapsed="1"/>
    <col min="3" max="3" width="2.85546875" style="5" customWidth="1"/>
    <col min="4" max="4" width="5.85546875" style="5" customWidth="1"/>
    <col min="5" max="5" width="2.85546875" style="5" customWidth="1"/>
    <col min="6" max="6" width="6.85546875" style="5" customWidth="1"/>
    <col min="7" max="7" width="2.85546875" style="5" customWidth="1"/>
    <col min="8" max="8" width="3.85546875" style="5" customWidth="1"/>
    <col min="9" max="9" width="4.85546875" style="5" customWidth="1"/>
    <col min="10" max="10" width="50.85546875" style="92" customWidth="1"/>
    <col min="11" max="11" width="35.85546875" style="92" customWidth="1"/>
    <col min="12" max="12" width="21.85546875" style="92" customWidth="1"/>
    <col min="13" max="14" width="11.85546875" style="5" hidden="1" customWidth="1" outlineLevel="1"/>
    <col min="15" max="15" width="15.85546875" style="5" customWidth="1" collapsed="1"/>
    <col min="16" max="19" width="5.85546875" style="5" customWidth="1"/>
    <col min="20" max="20" width="4.85546875" style="5" customWidth="1"/>
    <col min="21" max="21" width="4.85546875" style="5" hidden="1" customWidth="1"/>
    <col min="22" max="23" width="4.85546875" style="5" customWidth="1"/>
    <col min="24" max="28" width="3.85546875" style="5" customWidth="1"/>
    <col min="29" max="29" width="15.85546875" style="5" customWidth="1"/>
    <col min="30" max="30" width="27.42578125" style="61" customWidth="1" outlineLevel="1"/>
    <col min="31" max="33" width="32.85546875" style="61" customWidth="1" outlineLevel="1"/>
    <col min="34" max="34" width="7.140625" style="61" customWidth="1" outlineLevel="1"/>
    <col min="35" max="35" width="11.140625" style="61" customWidth="1" outlineLevel="1"/>
    <col min="36" max="37" width="14.42578125" style="61" customWidth="1" outlineLevel="1"/>
    <col min="38" max="38" width="32.140625" style="61" bestFit="1" customWidth="1" outlineLevel="1"/>
    <col min="39" max="40" width="14.42578125" style="61" customWidth="1" outlineLevel="1"/>
    <col min="41" max="16384" width="11.5703125" style="5"/>
  </cols>
  <sheetData>
    <row r="1" spans="1:40" s="107" customFormat="1" ht="13.5" hidden="1" thickBot="1" x14ac:dyDescent="0.25">
      <c r="A1" s="143" t="s">
        <v>1</v>
      </c>
      <c r="B1" s="157">
        <v>2</v>
      </c>
      <c r="C1" s="143">
        <f t="shared" ref="C1:I1" si="0">B1+1</f>
        <v>3</v>
      </c>
      <c r="D1" s="143">
        <f>B1+1</f>
        <v>3</v>
      </c>
      <c r="E1" s="143">
        <f t="shared" si="0"/>
        <v>4</v>
      </c>
      <c r="F1" s="143">
        <f t="shared" si="0"/>
        <v>5</v>
      </c>
      <c r="G1" s="143">
        <f t="shared" si="0"/>
        <v>6</v>
      </c>
      <c r="H1" s="143">
        <f t="shared" si="0"/>
        <v>7</v>
      </c>
      <c r="I1" s="143">
        <f t="shared" si="0"/>
        <v>8</v>
      </c>
      <c r="J1" s="143">
        <f t="shared" ref="J1" si="1">I1+1</f>
        <v>9</v>
      </c>
      <c r="K1" s="143">
        <f t="shared" ref="K1" si="2">J1+1</f>
        <v>10</v>
      </c>
      <c r="L1" s="143">
        <f t="shared" ref="L1" si="3">K1+1</f>
        <v>11</v>
      </c>
      <c r="M1" s="143">
        <f t="shared" ref="M1" si="4">L1+1</f>
        <v>12</v>
      </c>
      <c r="N1" s="143">
        <f t="shared" ref="N1" si="5">M1+1</f>
        <v>13</v>
      </c>
      <c r="O1" s="143">
        <f t="shared" ref="O1" si="6">N1+1</f>
        <v>14</v>
      </c>
      <c r="P1" s="143">
        <f t="shared" ref="P1" si="7">O1+1</f>
        <v>15</v>
      </c>
      <c r="Q1" s="143">
        <f t="shared" ref="Q1" si="8">P1+1</f>
        <v>16</v>
      </c>
      <c r="R1" s="143">
        <f t="shared" ref="R1" si="9">Q1+1</f>
        <v>17</v>
      </c>
      <c r="S1" s="143">
        <f t="shared" ref="S1" si="10">R1+1</f>
        <v>18</v>
      </c>
      <c r="T1" s="143">
        <f t="shared" ref="T1" si="11">S1+1</f>
        <v>19</v>
      </c>
      <c r="U1" s="143">
        <f t="shared" ref="U1" si="12">T1+1</f>
        <v>20</v>
      </c>
      <c r="V1" s="143">
        <f t="shared" ref="V1" si="13">U1+1</f>
        <v>21</v>
      </c>
      <c r="W1" s="143">
        <f t="shared" ref="W1" si="14">V1+1</f>
        <v>22</v>
      </c>
      <c r="X1" s="143">
        <f t="shared" ref="X1" si="15">W1+1</f>
        <v>23</v>
      </c>
      <c r="Y1" s="143">
        <f t="shared" ref="Y1" si="16">X1+1</f>
        <v>24</v>
      </c>
      <c r="Z1" s="143">
        <f t="shared" ref="Z1" si="17">Y1+1</f>
        <v>25</v>
      </c>
      <c r="AA1" s="143">
        <f t="shared" ref="AA1" si="18">Z1+1</f>
        <v>26</v>
      </c>
      <c r="AB1" s="143">
        <f t="shared" ref="AB1" si="19">AA1+1</f>
        <v>27</v>
      </c>
      <c r="AC1" s="143">
        <f t="shared" ref="AC1:AN1" si="20">AB1+1</f>
        <v>28</v>
      </c>
      <c r="AD1" s="156">
        <f t="shared" si="20"/>
        <v>29</v>
      </c>
      <c r="AE1" s="156">
        <f t="shared" si="20"/>
        <v>30</v>
      </c>
      <c r="AF1" s="156"/>
      <c r="AG1" s="156"/>
      <c r="AH1" s="156">
        <f>AE1+1</f>
        <v>31</v>
      </c>
      <c r="AI1" s="156">
        <f t="shared" si="20"/>
        <v>32</v>
      </c>
      <c r="AJ1" s="156">
        <f t="shared" si="20"/>
        <v>33</v>
      </c>
      <c r="AK1" s="156"/>
      <c r="AL1" s="156">
        <f>AJ1+1</f>
        <v>34</v>
      </c>
      <c r="AM1" s="156">
        <f t="shared" si="20"/>
        <v>35</v>
      </c>
      <c r="AN1" s="156">
        <f t="shared" si="20"/>
        <v>36</v>
      </c>
    </row>
    <row r="2" spans="1:40" s="22" customFormat="1" ht="16.5" thickTop="1" x14ac:dyDescent="0.25">
      <c r="A2" s="160" t="s">
        <v>115</v>
      </c>
      <c r="B2" s="217" t="s">
        <v>117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8"/>
      <c r="AD2" s="192" t="s">
        <v>118</v>
      </c>
      <c r="AE2" s="193"/>
      <c r="AF2" s="193"/>
      <c r="AG2" s="193"/>
      <c r="AH2" s="193"/>
      <c r="AI2" s="193"/>
      <c r="AJ2" s="193"/>
      <c r="AK2" s="193"/>
      <c r="AL2" s="193"/>
      <c r="AM2" s="193"/>
      <c r="AN2" s="194"/>
    </row>
    <row r="3" spans="1:40" s="191" customFormat="1" ht="15.75" x14ac:dyDescent="0.25">
      <c r="A3" s="178"/>
      <c r="B3" s="209" t="s">
        <v>137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19"/>
      <c r="AD3" s="189"/>
      <c r="AE3" s="179"/>
      <c r="AF3" s="179"/>
      <c r="AG3" s="179"/>
      <c r="AH3" s="179"/>
      <c r="AI3" s="179"/>
      <c r="AJ3" s="179"/>
      <c r="AK3" s="179"/>
      <c r="AL3" s="179"/>
      <c r="AM3" s="179"/>
      <c r="AN3" s="190"/>
    </row>
    <row r="4" spans="1:40" s="22" customFormat="1" ht="15.75" x14ac:dyDescent="0.25">
      <c r="A4" s="144"/>
      <c r="B4" s="198" t="s">
        <v>100</v>
      </c>
      <c r="C4" s="199"/>
      <c r="D4" s="199"/>
      <c r="E4" s="199"/>
      <c r="F4" s="199"/>
      <c r="G4" s="199"/>
      <c r="H4" s="199"/>
      <c r="I4" s="200"/>
      <c r="J4" s="21" t="s">
        <v>2</v>
      </c>
      <c r="K4" s="24" t="s">
        <v>3</v>
      </c>
      <c r="L4" s="20"/>
      <c r="M4" s="24" t="s">
        <v>5</v>
      </c>
      <c r="N4" s="20"/>
      <c r="O4" s="25" t="s">
        <v>6</v>
      </c>
      <c r="P4" s="24" t="s">
        <v>7</v>
      </c>
      <c r="Q4" s="24"/>
      <c r="R4" s="24"/>
      <c r="S4" s="20"/>
      <c r="T4" s="24" t="s">
        <v>4</v>
      </c>
      <c r="U4" s="24"/>
      <c r="V4" s="24"/>
      <c r="W4" s="18"/>
      <c r="X4" s="24" t="s">
        <v>46</v>
      </c>
      <c r="Y4" s="24"/>
      <c r="Z4" s="24"/>
      <c r="AA4" s="24"/>
      <c r="AB4" s="20"/>
      <c r="AC4" s="25" t="s">
        <v>47</v>
      </c>
      <c r="AD4" s="215" t="s">
        <v>91</v>
      </c>
      <c r="AE4" s="196"/>
      <c r="AF4" s="196"/>
      <c r="AG4" s="196"/>
      <c r="AH4" s="196"/>
      <c r="AI4" s="196"/>
      <c r="AJ4" s="196"/>
      <c r="AK4" s="196"/>
      <c r="AL4" s="196"/>
      <c r="AM4" s="196"/>
      <c r="AN4" s="216"/>
    </row>
    <row r="5" spans="1:40" ht="13.5" thickBot="1" x14ac:dyDescent="0.25">
      <c r="A5" s="145"/>
      <c r="B5" s="204" t="s">
        <v>83</v>
      </c>
      <c r="C5" s="201"/>
      <c r="D5" s="201"/>
      <c r="E5" s="201"/>
      <c r="F5" s="201"/>
      <c r="G5" s="211" t="s">
        <v>84</v>
      </c>
      <c r="H5" s="211"/>
      <c r="I5" s="212"/>
      <c r="J5" s="93" t="s">
        <v>18</v>
      </c>
      <c r="K5" s="91" t="s">
        <v>11</v>
      </c>
      <c r="L5" s="93" t="s">
        <v>12</v>
      </c>
      <c r="M5" s="54" t="s">
        <v>19</v>
      </c>
      <c r="N5" s="55" t="s">
        <v>20</v>
      </c>
      <c r="O5" s="42" t="s">
        <v>21</v>
      </c>
      <c r="P5" s="6" t="s">
        <v>22</v>
      </c>
      <c r="Q5" s="6" t="s">
        <v>23</v>
      </c>
      <c r="R5" s="6" t="s">
        <v>15</v>
      </c>
      <c r="S5" s="42" t="s">
        <v>48</v>
      </c>
      <c r="T5" s="6" t="s">
        <v>13</v>
      </c>
      <c r="U5" s="6" t="s">
        <v>14</v>
      </c>
      <c r="V5" s="6" t="s">
        <v>116</v>
      </c>
      <c r="W5" s="6" t="s">
        <v>16</v>
      </c>
      <c r="X5" s="52"/>
      <c r="Y5" s="52"/>
      <c r="Z5" s="52"/>
      <c r="AA5" s="52"/>
      <c r="AB5" s="12"/>
      <c r="AC5" s="12" t="s">
        <v>70</v>
      </c>
      <c r="AD5" s="123" t="s">
        <v>92</v>
      </c>
      <c r="AE5" s="123" t="s">
        <v>93</v>
      </c>
      <c r="AF5" s="138" t="s">
        <v>105</v>
      </c>
      <c r="AG5" s="138" t="s">
        <v>106</v>
      </c>
      <c r="AH5" s="123" t="s">
        <v>94</v>
      </c>
      <c r="AI5" s="123" t="s">
        <v>95</v>
      </c>
      <c r="AJ5" s="123" t="s">
        <v>96</v>
      </c>
      <c r="AK5" s="138" t="s">
        <v>107</v>
      </c>
      <c r="AL5" s="123" t="s">
        <v>97</v>
      </c>
      <c r="AM5" s="123" t="s">
        <v>98</v>
      </c>
      <c r="AN5" s="42" t="s">
        <v>99</v>
      </c>
    </row>
    <row r="6" spans="1:40" ht="14.25" thickTop="1" thickBot="1" x14ac:dyDescent="0.25">
      <c r="A6" s="146"/>
      <c r="B6" s="124" t="s">
        <v>29</v>
      </c>
      <c r="C6" s="112" t="s">
        <v>10</v>
      </c>
      <c r="D6" s="13" t="s">
        <v>30</v>
      </c>
      <c r="E6" s="112" t="s">
        <v>10</v>
      </c>
      <c r="F6" s="13" t="s">
        <v>17</v>
      </c>
      <c r="G6" s="112" t="s">
        <v>10</v>
      </c>
      <c r="H6" s="213" t="s">
        <v>29</v>
      </c>
      <c r="I6" s="214"/>
      <c r="J6" s="117"/>
      <c r="K6" s="121"/>
      <c r="L6" s="117"/>
      <c r="M6" s="97"/>
      <c r="N6" s="99"/>
      <c r="O6" s="99"/>
      <c r="P6" s="96"/>
      <c r="Q6" s="96"/>
      <c r="R6" s="96"/>
      <c r="S6" s="98"/>
      <c r="T6" s="97"/>
      <c r="U6" s="97"/>
      <c r="V6" s="97"/>
      <c r="W6" s="99"/>
      <c r="X6" s="97"/>
      <c r="Y6" s="97"/>
      <c r="Z6" s="97"/>
      <c r="AA6" s="97"/>
      <c r="AB6" s="99"/>
      <c r="AC6" s="99"/>
      <c r="AN6" s="59"/>
    </row>
    <row r="7" spans="1:40" ht="13.5" thickBot="1" x14ac:dyDescent="0.25">
      <c r="A7" s="147" t="s">
        <v>45</v>
      </c>
      <c r="B7" s="132"/>
      <c r="C7" s="100"/>
      <c r="D7" s="100"/>
      <c r="E7" s="100"/>
      <c r="F7" s="100"/>
      <c r="G7" s="100"/>
      <c r="H7" s="100"/>
      <c r="I7" s="100"/>
      <c r="J7" s="118" t="s">
        <v>49</v>
      </c>
      <c r="K7" s="122"/>
      <c r="L7" s="122"/>
      <c r="M7" s="100"/>
      <c r="N7" s="100"/>
      <c r="O7" s="100"/>
      <c r="P7" s="101"/>
      <c r="Q7" s="101"/>
      <c r="R7" s="101"/>
      <c r="S7" s="101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100"/>
      <c r="AM7" s="100"/>
      <c r="AN7" s="135"/>
    </row>
    <row r="8" spans="1:40" x14ac:dyDescent="0.2">
      <c r="A8" s="148" t="str">
        <f>IF(ISBLANK(B8),"",CONCATENATE(B8,C8,D8,E8,F8,G8,H8,I8))</f>
        <v/>
      </c>
      <c r="B8" s="114"/>
      <c r="C8" s="102"/>
      <c r="D8" s="102"/>
      <c r="E8" s="102"/>
      <c r="F8" s="102"/>
      <c r="G8" s="102"/>
      <c r="H8" s="102"/>
      <c r="I8" s="103"/>
      <c r="J8" s="94"/>
      <c r="L8" s="67" t="str">
        <f>IF(ISBLANK(B8),"",CONCATENATE(B8,C8,D8,E8,F8))</f>
        <v/>
      </c>
      <c r="M8" s="104"/>
      <c r="N8" s="67"/>
      <c r="O8" s="67"/>
      <c r="P8" s="16"/>
      <c r="Q8" s="16"/>
      <c r="R8" s="16"/>
      <c r="S8" s="67"/>
      <c r="T8" s="16"/>
      <c r="U8" s="16"/>
      <c r="V8" s="105"/>
      <c r="W8" s="106"/>
      <c r="X8" s="220"/>
      <c r="Y8" s="221"/>
      <c r="Z8" s="221"/>
      <c r="AA8" s="221"/>
      <c r="AB8" s="222"/>
      <c r="AC8" s="67"/>
      <c r="AD8" s="134"/>
      <c r="AE8" s="134" t="str">
        <f>IF(ISBLANK(J8),"",J8)</f>
        <v/>
      </c>
      <c r="AF8" s="134" t="str">
        <f>IF(ISBLANK(A8),"",A8)</f>
        <v/>
      </c>
      <c r="AG8" s="134"/>
      <c r="AH8" s="51"/>
      <c r="AI8" s="133"/>
      <c r="AJ8" s="133"/>
      <c r="AK8" s="133"/>
      <c r="AL8" s="136" t="str">
        <f>IF(ISBLANK(A8),"",CONCATENATE(B8,C8,D8,E8,F8))</f>
        <v/>
      </c>
      <c r="AM8" s="136" t="str">
        <f>IF(ISBLANK(A8),"",CONCATENATE(D8))</f>
        <v/>
      </c>
      <c r="AN8" s="142" t="str">
        <f>IF(ISBLANK(A8),"",CONCATENATE(B8))</f>
        <v/>
      </c>
    </row>
    <row r="9" spans="1:40" x14ac:dyDescent="0.2">
      <c r="A9" s="148" t="str">
        <f t="shared" ref="A9:A10" si="21">IF(ISBLANK(B9),"",CONCATENATE(B9,C9,D9,E9,F9,G9,H9,I9))</f>
        <v/>
      </c>
      <c r="B9" s="114"/>
      <c r="C9" s="102"/>
      <c r="D9" s="102"/>
      <c r="E9" s="102"/>
      <c r="F9" s="102"/>
      <c r="G9" s="102"/>
      <c r="H9" s="102"/>
      <c r="I9" s="103"/>
      <c r="J9" s="94"/>
      <c r="L9" s="67" t="str">
        <f t="shared" ref="L9:L10" si="22">IF(ISBLANK(B9),"",CONCATENATE(B9,C9,D9,E9,F9))</f>
        <v/>
      </c>
      <c r="M9" s="104"/>
      <c r="N9" s="67"/>
      <c r="O9" s="67"/>
      <c r="P9" s="16"/>
      <c r="Q9" s="16"/>
      <c r="R9" s="16"/>
      <c r="S9" s="67"/>
      <c r="T9" s="158"/>
      <c r="U9" s="51"/>
      <c r="V9" s="51"/>
      <c r="W9" s="67"/>
      <c r="X9" s="223"/>
      <c r="Y9" s="224"/>
      <c r="Z9" s="224"/>
      <c r="AA9" s="224"/>
      <c r="AB9" s="225"/>
      <c r="AC9" s="67"/>
      <c r="AD9" s="134"/>
      <c r="AE9" s="134" t="str">
        <f t="shared" ref="AE9:AE10" si="23">IF(ISBLANK(J9),"",J9)</f>
        <v/>
      </c>
      <c r="AF9" s="134" t="str">
        <f>IF(ISBLANK(A9),"",A9)</f>
        <v/>
      </c>
      <c r="AG9" s="134"/>
      <c r="AH9" s="51"/>
      <c r="AI9" s="133"/>
      <c r="AJ9" s="133"/>
      <c r="AK9" s="133"/>
      <c r="AL9" s="134" t="str">
        <f t="shared" ref="AL9:AL10" si="24">IF(ISBLANK(A9),"",CONCATENATE(B9,C9,D9,E9,F9))</f>
        <v/>
      </c>
      <c r="AM9" s="134" t="str">
        <f t="shared" ref="AM9:AM10" si="25">IF(ISBLANK(A9),"",CONCATENATE(D9))</f>
        <v/>
      </c>
      <c r="AN9" s="142" t="str">
        <f t="shared" ref="AN9:AN10" si="26">IF(ISBLANK(A9),"",CONCATENATE(B9))</f>
        <v/>
      </c>
    </row>
    <row r="10" spans="1:40" ht="13.5" thickBot="1" x14ac:dyDescent="0.25">
      <c r="A10" s="148" t="str">
        <f t="shared" si="21"/>
        <v/>
      </c>
      <c r="B10" s="114"/>
      <c r="C10" s="102"/>
      <c r="D10" s="102"/>
      <c r="E10" s="102"/>
      <c r="F10" s="102"/>
      <c r="G10" s="102"/>
      <c r="H10" s="102"/>
      <c r="I10" s="103"/>
      <c r="J10" s="94"/>
      <c r="L10" s="67" t="str">
        <f t="shared" si="22"/>
        <v/>
      </c>
      <c r="M10" s="104"/>
      <c r="N10" s="67"/>
      <c r="O10" s="67"/>
      <c r="P10" s="16"/>
      <c r="Q10" s="16"/>
      <c r="R10" s="16"/>
      <c r="S10" s="67"/>
      <c r="T10" s="16"/>
      <c r="U10" s="16"/>
      <c r="V10" s="51"/>
      <c r="W10" s="67"/>
      <c r="X10" s="223"/>
      <c r="Y10" s="224"/>
      <c r="Z10" s="224"/>
      <c r="AA10" s="224"/>
      <c r="AB10" s="225"/>
      <c r="AC10" s="67"/>
      <c r="AD10" s="134"/>
      <c r="AE10" s="134" t="str">
        <f t="shared" si="23"/>
        <v/>
      </c>
      <c r="AF10" s="134" t="str">
        <f>IF(ISBLANK(A10),"",A10)</f>
        <v/>
      </c>
      <c r="AG10" s="134"/>
      <c r="AH10" s="51"/>
      <c r="AI10" s="133"/>
      <c r="AJ10" s="133"/>
      <c r="AK10" s="133"/>
      <c r="AL10" s="159" t="str">
        <f t="shared" si="24"/>
        <v/>
      </c>
      <c r="AM10" s="159" t="str">
        <f t="shared" si="25"/>
        <v/>
      </c>
      <c r="AN10" s="142" t="str">
        <f t="shared" si="26"/>
        <v/>
      </c>
    </row>
    <row r="11" spans="1:40" ht="13.5" thickBot="1" x14ac:dyDescent="0.25">
      <c r="A11" s="147" t="s">
        <v>31</v>
      </c>
      <c r="B11" s="132"/>
      <c r="C11" s="100"/>
      <c r="D11" s="100"/>
      <c r="E11" s="100"/>
      <c r="F11" s="100"/>
      <c r="G11" s="100"/>
      <c r="H11" s="100"/>
      <c r="I11" s="100"/>
      <c r="J11" s="118" t="s">
        <v>50</v>
      </c>
      <c r="K11" s="122"/>
      <c r="L11" s="122"/>
      <c r="M11" s="100"/>
      <c r="N11" s="100"/>
      <c r="O11" s="100"/>
      <c r="P11" s="101"/>
      <c r="Q11" s="101"/>
      <c r="R11" s="101"/>
      <c r="S11" s="101"/>
      <c r="T11" s="100"/>
      <c r="U11" s="100"/>
      <c r="V11" s="100"/>
      <c r="W11" s="100"/>
      <c r="X11" s="100"/>
      <c r="Y11" s="100"/>
      <c r="Z11" s="100"/>
      <c r="AA11" s="100"/>
      <c r="AB11" s="100"/>
      <c r="AC11" s="100"/>
      <c r="AD11" s="100"/>
      <c r="AE11" s="100"/>
      <c r="AF11" s="100"/>
      <c r="AG11" s="100"/>
      <c r="AH11" s="100"/>
      <c r="AI11" s="100"/>
      <c r="AJ11" s="100"/>
      <c r="AK11" s="100"/>
      <c r="AL11" s="100"/>
      <c r="AM11" s="100"/>
      <c r="AN11" s="135"/>
    </row>
    <row r="12" spans="1:40" x14ac:dyDescent="0.2">
      <c r="A12" s="148" t="str">
        <f>IF(ISBLANK(B12),"",CONCATENATE(B12,C12,D12,E12,F12,G12,H12,I12))</f>
        <v/>
      </c>
      <c r="B12" s="114"/>
      <c r="C12" s="102"/>
      <c r="D12" s="102"/>
      <c r="E12" s="102"/>
      <c r="F12" s="102"/>
      <c r="G12" s="102"/>
      <c r="H12" s="102"/>
      <c r="I12" s="103"/>
      <c r="J12" s="94"/>
      <c r="L12" s="67" t="str">
        <f>IF(ISBLANK(B12),"",CONCATENATE(B12,C12,D12,E12,F12))</f>
        <v/>
      </c>
      <c r="M12" s="104"/>
      <c r="N12" s="67"/>
      <c r="O12" s="67"/>
      <c r="P12" s="16"/>
      <c r="Q12" s="16"/>
      <c r="R12" s="16"/>
      <c r="S12" s="67"/>
      <c r="T12" s="16"/>
      <c r="U12" s="16"/>
      <c r="V12" s="105"/>
      <c r="W12" s="106"/>
      <c r="X12" s="220"/>
      <c r="Y12" s="221"/>
      <c r="Z12" s="221"/>
      <c r="AA12" s="221"/>
      <c r="AB12" s="222"/>
      <c r="AC12" s="67"/>
      <c r="AD12" s="134"/>
      <c r="AE12" s="134" t="str">
        <f>IF(ISBLANK(J12),"",J12)</f>
        <v/>
      </c>
      <c r="AF12" s="134" t="str">
        <f>IF(ISBLANK(A12),"",A12)</f>
        <v/>
      </c>
      <c r="AG12" s="134"/>
      <c r="AH12" s="51"/>
      <c r="AI12" s="133"/>
      <c r="AJ12" s="133"/>
      <c r="AK12" s="133"/>
      <c r="AL12" s="136" t="str">
        <f>IF(ISBLANK(A12),"",CONCATENATE(B12,C12,D12,E12,F12))</f>
        <v/>
      </c>
      <c r="AM12" s="136" t="str">
        <f>IF(ISBLANK(A12),"",CONCATENATE(D12))</f>
        <v/>
      </c>
      <c r="AN12" s="142" t="str">
        <f>IF(ISBLANK(A12),"",CONCATENATE(B12))</f>
        <v/>
      </c>
    </row>
    <row r="13" spans="1:40" x14ac:dyDescent="0.2">
      <c r="A13" s="148" t="str">
        <f t="shared" ref="A13:A14" si="27">IF(ISBLANK(B13),"",CONCATENATE(B13,C13,D13,E13,F13,G13,H13,I13))</f>
        <v/>
      </c>
      <c r="B13" s="114"/>
      <c r="C13" s="102"/>
      <c r="D13" s="102"/>
      <c r="E13" s="102"/>
      <c r="F13" s="102"/>
      <c r="G13" s="102"/>
      <c r="H13" s="102"/>
      <c r="I13" s="103"/>
      <c r="J13" s="94"/>
      <c r="L13" s="67" t="str">
        <f t="shared" ref="L13:L14" si="28">IF(ISBLANK(B13),"",CONCATENATE(B13,C13,D13,E13,F13))</f>
        <v/>
      </c>
      <c r="M13" s="104"/>
      <c r="N13" s="67"/>
      <c r="O13" s="67"/>
      <c r="P13" s="16"/>
      <c r="Q13" s="16"/>
      <c r="R13" s="16"/>
      <c r="S13" s="67"/>
      <c r="T13" s="158"/>
      <c r="U13" s="51"/>
      <c r="V13" s="51"/>
      <c r="W13" s="67"/>
      <c r="X13" s="223"/>
      <c r="Y13" s="224"/>
      <c r="Z13" s="224"/>
      <c r="AA13" s="224"/>
      <c r="AB13" s="225"/>
      <c r="AC13" s="67"/>
      <c r="AD13" s="134"/>
      <c r="AE13" s="134" t="str">
        <f t="shared" ref="AE13:AE14" si="29">IF(ISBLANK(J13),"",J13)</f>
        <v/>
      </c>
      <c r="AF13" s="134" t="str">
        <f>IF(ISBLANK(A13),"",A13)</f>
        <v/>
      </c>
      <c r="AG13" s="134"/>
      <c r="AH13" s="51"/>
      <c r="AI13" s="133"/>
      <c r="AJ13" s="133"/>
      <c r="AK13" s="133"/>
      <c r="AL13" s="134" t="str">
        <f t="shared" ref="AL13:AL14" si="30">IF(ISBLANK(A13),"",CONCATENATE(B13,C13,D13,E13,F13))</f>
        <v/>
      </c>
      <c r="AM13" s="134" t="str">
        <f t="shared" ref="AM13:AM14" si="31">IF(ISBLANK(A13),"",CONCATENATE(D13))</f>
        <v/>
      </c>
      <c r="AN13" s="142" t="str">
        <f t="shared" ref="AN13:AN14" si="32">IF(ISBLANK(A13),"",CONCATENATE(B13))</f>
        <v/>
      </c>
    </row>
    <row r="14" spans="1:40" ht="13.5" thickBot="1" x14ac:dyDescent="0.25">
      <c r="A14" s="148" t="str">
        <f t="shared" si="27"/>
        <v/>
      </c>
      <c r="B14" s="114"/>
      <c r="C14" s="102"/>
      <c r="D14" s="102"/>
      <c r="E14" s="102"/>
      <c r="F14" s="102"/>
      <c r="G14" s="102"/>
      <c r="H14" s="102"/>
      <c r="I14" s="103"/>
      <c r="J14" s="94"/>
      <c r="L14" s="67" t="str">
        <f t="shared" si="28"/>
        <v/>
      </c>
      <c r="M14" s="104"/>
      <c r="N14" s="67"/>
      <c r="O14" s="67"/>
      <c r="P14" s="16"/>
      <c r="Q14" s="16"/>
      <c r="R14" s="16"/>
      <c r="S14" s="67"/>
      <c r="T14" s="16"/>
      <c r="U14" s="16"/>
      <c r="V14" s="51"/>
      <c r="W14" s="67"/>
      <c r="X14" s="223"/>
      <c r="Y14" s="224"/>
      <c r="Z14" s="224"/>
      <c r="AA14" s="224"/>
      <c r="AB14" s="225"/>
      <c r="AC14" s="67"/>
      <c r="AD14" s="134"/>
      <c r="AE14" s="134" t="str">
        <f t="shared" si="29"/>
        <v/>
      </c>
      <c r="AF14" s="134" t="str">
        <f>IF(ISBLANK(A14),"",A14)</f>
        <v/>
      </c>
      <c r="AG14" s="134"/>
      <c r="AH14" s="51"/>
      <c r="AI14" s="133"/>
      <c r="AJ14" s="133"/>
      <c r="AK14" s="133"/>
      <c r="AL14" s="159" t="str">
        <f t="shared" si="30"/>
        <v/>
      </c>
      <c r="AM14" s="159" t="str">
        <f t="shared" si="31"/>
        <v/>
      </c>
      <c r="AN14" s="142" t="str">
        <f t="shared" si="32"/>
        <v/>
      </c>
    </row>
    <row r="15" spans="1:40" ht="13.5" thickBot="1" x14ac:dyDescent="0.25">
      <c r="A15" s="147" t="s">
        <v>35</v>
      </c>
      <c r="B15" s="132"/>
      <c r="C15" s="100"/>
      <c r="D15" s="100"/>
      <c r="E15" s="100"/>
      <c r="F15" s="100"/>
      <c r="G15" s="100"/>
      <c r="H15" s="100"/>
      <c r="I15" s="100"/>
      <c r="J15" s="118" t="s">
        <v>51</v>
      </c>
      <c r="K15" s="122"/>
      <c r="L15" s="122"/>
      <c r="M15" s="100"/>
      <c r="N15" s="100"/>
      <c r="O15" s="100"/>
      <c r="P15" s="101"/>
      <c r="Q15" s="101"/>
      <c r="R15" s="101"/>
      <c r="S15" s="101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35"/>
    </row>
    <row r="16" spans="1:40" x14ac:dyDescent="0.2">
      <c r="A16" s="148" t="str">
        <f>IF(ISBLANK(B16),"",CONCATENATE(B16,C16,D16,E16,F16,G16,H16,I16))</f>
        <v/>
      </c>
      <c r="B16" s="114"/>
      <c r="C16" s="102"/>
      <c r="D16" s="102"/>
      <c r="E16" s="102"/>
      <c r="F16" s="102"/>
      <c r="G16" s="102"/>
      <c r="H16" s="102"/>
      <c r="I16" s="103"/>
      <c r="J16" s="94"/>
      <c r="L16" s="67" t="str">
        <f>IF(ISBLANK(B16),"",CONCATENATE(B16,C16,D16,E16,F16))</f>
        <v/>
      </c>
      <c r="M16" s="104"/>
      <c r="N16" s="67"/>
      <c r="O16" s="67"/>
      <c r="P16" s="16"/>
      <c r="Q16" s="16"/>
      <c r="R16" s="16"/>
      <c r="S16" s="67"/>
      <c r="T16" s="16"/>
      <c r="U16" s="16"/>
      <c r="V16" s="105"/>
      <c r="W16" s="106"/>
      <c r="X16" s="220"/>
      <c r="Y16" s="221"/>
      <c r="Z16" s="221"/>
      <c r="AA16" s="221"/>
      <c r="AB16" s="222"/>
      <c r="AC16" s="67"/>
      <c r="AD16" s="134"/>
      <c r="AE16" s="134" t="str">
        <f>IF(ISBLANK(J16),"",J16)</f>
        <v/>
      </c>
      <c r="AF16" s="134" t="str">
        <f>IF(ISBLANK(A16),"",A16)</f>
        <v/>
      </c>
      <c r="AG16" s="134"/>
      <c r="AH16" s="51"/>
      <c r="AI16" s="133"/>
      <c r="AJ16" s="133"/>
      <c r="AK16" s="133"/>
      <c r="AL16" s="136" t="str">
        <f>IF(ISBLANK(A16),"",CONCATENATE(B16,C16,D16,E16,F16))</f>
        <v/>
      </c>
      <c r="AM16" s="136" t="str">
        <f>IF(ISBLANK(A16),"",CONCATENATE(D16))</f>
        <v/>
      </c>
      <c r="AN16" s="142" t="str">
        <f>IF(ISBLANK(A16),"",CONCATENATE(B16))</f>
        <v/>
      </c>
    </row>
    <row r="17" spans="1:40" x14ac:dyDescent="0.2">
      <c r="A17" s="148" t="str">
        <f t="shared" ref="A17:A18" si="33">IF(ISBLANK(B17),"",CONCATENATE(B17,C17,D17,E17,F17,G17,H17,I17))</f>
        <v/>
      </c>
      <c r="B17" s="114"/>
      <c r="C17" s="102"/>
      <c r="D17" s="102"/>
      <c r="E17" s="102"/>
      <c r="F17" s="102"/>
      <c r="G17" s="102"/>
      <c r="H17" s="102"/>
      <c r="I17" s="103"/>
      <c r="J17" s="94"/>
      <c r="L17" s="67" t="str">
        <f t="shared" ref="L17:L18" si="34">IF(ISBLANK(B17),"",CONCATENATE(B17,C17,D17,E17,F17))</f>
        <v/>
      </c>
      <c r="M17" s="104"/>
      <c r="N17" s="67"/>
      <c r="O17" s="67"/>
      <c r="P17" s="16"/>
      <c r="Q17" s="16"/>
      <c r="R17" s="16"/>
      <c r="S17" s="67"/>
      <c r="T17" s="158"/>
      <c r="U17" s="51"/>
      <c r="V17" s="51"/>
      <c r="W17" s="67"/>
      <c r="X17" s="223"/>
      <c r="Y17" s="224"/>
      <c r="Z17" s="224"/>
      <c r="AA17" s="224"/>
      <c r="AB17" s="225"/>
      <c r="AC17" s="67"/>
      <c r="AD17" s="134"/>
      <c r="AE17" s="134" t="str">
        <f t="shared" ref="AE17:AE18" si="35">IF(ISBLANK(J17),"",J17)</f>
        <v/>
      </c>
      <c r="AF17" s="134" t="str">
        <f>IF(ISBLANK(A17),"",A17)</f>
        <v/>
      </c>
      <c r="AG17" s="134"/>
      <c r="AH17" s="51"/>
      <c r="AI17" s="133"/>
      <c r="AJ17" s="133"/>
      <c r="AK17" s="133"/>
      <c r="AL17" s="134" t="str">
        <f t="shared" ref="AL17:AL18" si="36">IF(ISBLANK(A17),"",CONCATENATE(B17,C17,D17,E17,F17))</f>
        <v/>
      </c>
      <c r="AM17" s="134" t="str">
        <f t="shared" ref="AM17:AM18" si="37">IF(ISBLANK(A17),"",CONCATENATE(D17))</f>
        <v/>
      </c>
      <c r="AN17" s="142" t="str">
        <f t="shared" ref="AN17:AN18" si="38">IF(ISBLANK(A17),"",CONCATENATE(B17))</f>
        <v/>
      </c>
    </row>
    <row r="18" spans="1:40" ht="13.5" thickBot="1" x14ac:dyDescent="0.25">
      <c r="A18" s="148" t="str">
        <f t="shared" si="33"/>
        <v/>
      </c>
      <c r="B18" s="114"/>
      <c r="C18" s="102"/>
      <c r="D18" s="102"/>
      <c r="E18" s="102"/>
      <c r="F18" s="102"/>
      <c r="G18" s="102"/>
      <c r="H18" s="102"/>
      <c r="I18" s="103"/>
      <c r="J18" s="94"/>
      <c r="L18" s="67" t="str">
        <f t="shared" si="34"/>
        <v/>
      </c>
      <c r="M18" s="104"/>
      <c r="N18" s="67"/>
      <c r="O18" s="67"/>
      <c r="P18" s="16"/>
      <c r="Q18" s="16"/>
      <c r="R18" s="16"/>
      <c r="S18" s="67"/>
      <c r="T18" s="16"/>
      <c r="U18" s="16"/>
      <c r="V18" s="51"/>
      <c r="W18" s="67"/>
      <c r="X18" s="223"/>
      <c r="Y18" s="224"/>
      <c r="Z18" s="224"/>
      <c r="AA18" s="224"/>
      <c r="AB18" s="225"/>
      <c r="AC18" s="67"/>
      <c r="AD18" s="134"/>
      <c r="AE18" s="134" t="str">
        <f t="shared" si="35"/>
        <v/>
      </c>
      <c r="AF18" s="134" t="str">
        <f>IF(ISBLANK(A18),"",A18)</f>
        <v/>
      </c>
      <c r="AG18" s="134"/>
      <c r="AH18" s="51"/>
      <c r="AI18" s="133"/>
      <c r="AJ18" s="133"/>
      <c r="AK18" s="133"/>
      <c r="AL18" s="159" t="str">
        <f t="shared" si="36"/>
        <v/>
      </c>
      <c r="AM18" s="159" t="str">
        <f t="shared" si="37"/>
        <v/>
      </c>
      <c r="AN18" s="142" t="str">
        <f t="shared" si="38"/>
        <v/>
      </c>
    </row>
    <row r="19" spans="1:40" ht="13.5" thickBot="1" x14ac:dyDescent="0.25">
      <c r="A19" s="147" t="s">
        <v>34</v>
      </c>
      <c r="B19" s="132"/>
      <c r="C19" s="100"/>
      <c r="D19" s="100"/>
      <c r="E19" s="100"/>
      <c r="F19" s="100"/>
      <c r="G19" s="100"/>
      <c r="H19" s="100"/>
      <c r="I19" s="100"/>
      <c r="J19" s="118" t="s">
        <v>56</v>
      </c>
      <c r="K19" s="122"/>
      <c r="L19" s="122"/>
      <c r="M19" s="100"/>
      <c r="N19" s="100"/>
      <c r="O19" s="100"/>
      <c r="P19" s="101"/>
      <c r="Q19" s="101"/>
      <c r="R19" s="101"/>
      <c r="S19" s="101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35"/>
    </row>
    <row r="20" spans="1:40" x14ac:dyDescent="0.2">
      <c r="A20" s="148" t="str">
        <f>IF(ISBLANK(B20),"",CONCATENATE(B20,C20,D20,E20,F20,G20,H20,I20))</f>
        <v/>
      </c>
      <c r="B20" s="114"/>
      <c r="C20" s="102"/>
      <c r="D20" s="102"/>
      <c r="E20" s="102"/>
      <c r="F20" s="102"/>
      <c r="G20" s="102"/>
      <c r="H20" s="102"/>
      <c r="I20" s="103"/>
      <c r="J20" s="94"/>
      <c r="L20" s="67" t="str">
        <f>IF(ISBLANK(B20),"",CONCATENATE(B20,C20,D20,E20,F20))</f>
        <v/>
      </c>
      <c r="M20" s="104"/>
      <c r="N20" s="67"/>
      <c r="O20" s="67"/>
      <c r="P20" s="16"/>
      <c r="Q20" s="16"/>
      <c r="R20" s="16"/>
      <c r="S20" s="67"/>
      <c r="T20" s="16"/>
      <c r="U20" s="16"/>
      <c r="V20" s="105"/>
      <c r="W20" s="106"/>
      <c r="X20" s="220"/>
      <c r="Y20" s="221"/>
      <c r="Z20" s="221"/>
      <c r="AA20" s="221"/>
      <c r="AB20" s="222"/>
      <c r="AC20" s="67"/>
      <c r="AD20" s="134"/>
      <c r="AE20" s="134" t="str">
        <f>IF(ISBLANK(J20),"",J20)</f>
        <v/>
      </c>
      <c r="AF20" s="134" t="str">
        <f>IF(ISBLANK(A20),"",A20)</f>
        <v/>
      </c>
      <c r="AG20" s="134"/>
      <c r="AH20" s="51"/>
      <c r="AI20" s="133"/>
      <c r="AJ20" s="133"/>
      <c r="AK20" s="133"/>
      <c r="AL20" s="136" t="str">
        <f>IF(ISBLANK(A20),"",CONCATENATE(B20,C20,D20,E20,F20))</f>
        <v/>
      </c>
      <c r="AM20" s="136" t="str">
        <f>IF(ISBLANK(A20),"",CONCATENATE(D20))</f>
        <v/>
      </c>
      <c r="AN20" s="142" t="str">
        <f>IF(ISBLANK(A20),"",CONCATENATE(B20))</f>
        <v/>
      </c>
    </row>
    <row r="21" spans="1:40" x14ac:dyDescent="0.2">
      <c r="A21" s="148" t="str">
        <f t="shared" ref="A21:A22" si="39">IF(ISBLANK(B21),"",CONCATENATE(B21,C21,D21,E21,F21,G21,H21,I21))</f>
        <v/>
      </c>
      <c r="B21" s="114"/>
      <c r="C21" s="102"/>
      <c r="D21" s="102"/>
      <c r="E21" s="102"/>
      <c r="F21" s="102"/>
      <c r="G21" s="102"/>
      <c r="H21" s="102"/>
      <c r="I21" s="103"/>
      <c r="J21" s="94"/>
      <c r="L21" s="67" t="str">
        <f t="shared" ref="L21:L22" si="40">IF(ISBLANK(B21),"",CONCATENATE(B21,C21,D21,E21,F21))</f>
        <v/>
      </c>
      <c r="M21" s="104"/>
      <c r="N21" s="67"/>
      <c r="O21" s="67"/>
      <c r="P21" s="16"/>
      <c r="Q21" s="16"/>
      <c r="R21" s="16"/>
      <c r="S21" s="67"/>
      <c r="T21" s="158"/>
      <c r="U21" s="51"/>
      <c r="V21" s="51"/>
      <c r="W21" s="67"/>
      <c r="X21" s="223"/>
      <c r="Y21" s="224"/>
      <c r="Z21" s="224"/>
      <c r="AA21" s="224"/>
      <c r="AB21" s="225"/>
      <c r="AC21" s="67"/>
      <c r="AD21" s="134"/>
      <c r="AE21" s="134" t="str">
        <f t="shared" ref="AE21:AE22" si="41">IF(ISBLANK(J21),"",J21)</f>
        <v/>
      </c>
      <c r="AF21" s="134" t="str">
        <f>IF(ISBLANK(A21),"",A21)</f>
        <v/>
      </c>
      <c r="AG21" s="134"/>
      <c r="AH21" s="51"/>
      <c r="AI21" s="133"/>
      <c r="AJ21" s="133"/>
      <c r="AK21" s="133"/>
      <c r="AL21" s="134" t="str">
        <f t="shared" ref="AL21:AL22" si="42">IF(ISBLANK(A21),"",CONCATENATE(B21,C21,D21,E21,F21))</f>
        <v/>
      </c>
      <c r="AM21" s="134" t="str">
        <f t="shared" ref="AM21:AM22" si="43">IF(ISBLANK(A21),"",CONCATENATE(D21))</f>
        <v/>
      </c>
      <c r="AN21" s="142" t="str">
        <f t="shared" ref="AN21:AN22" si="44">IF(ISBLANK(A21),"",CONCATENATE(B21))</f>
        <v/>
      </c>
    </row>
    <row r="22" spans="1:40" ht="13.5" thickBot="1" x14ac:dyDescent="0.25">
      <c r="A22" s="148" t="str">
        <f t="shared" si="39"/>
        <v/>
      </c>
      <c r="B22" s="114"/>
      <c r="C22" s="102"/>
      <c r="D22" s="102"/>
      <c r="E22" s="102"/>
      <c r="F22" s="102"/>
      <c r="G22" s="102"/>
      <c r="H22" s="102"/>
      <c r="I22" s="103"/>
      <c r="J22" s="94"/>
      <c r="L22" s="67" t="str">
        <f t="shared" si="40"/>
        <v/>
      </c>
      <c r="M22" s="104"/>
      <c r="N22" s="67"/>
      <c r="O22" s="67"/>
      <c r="P22" s="16"/>
      <c r="Q22" s="16"/>
      <c r="R22" s="16"/>
      <c r="S22" s="67"/>
      <c r="T22" s="16"/>
      <c r="U22" s="16"/>
      <c r="V22" s="51"/>
      <c r="W22" s="67"/>
      <c r="X22" s="223"/>
      <c r="Y22" s="224"/>
      <c r="Z22" s="224"/>
      <c r="AA22" s="224"/>
      <c r="AB22" s="225"/>
      <c r="AC22" s="67"/>
      <c r="AD22" s="134"/>
      <c r="AE22" s="134" t="str">
        <f t="shared" si="41"/>
        <v/>
      </c>
      <c r="AF22" s="134" t="str">
        <f>IF(ISBLANK(A22),"",A22)</f>
        <v/>
      </c>
      <c r="AG22" s="134"/>
      <c r="AH22" s="51"/>
      <c r="AI22" s="133"/>
      <c r="AJ22" s="133"/>
      <c r="AK22" s="133"/>
      <c r="AL22" s="159" t="str">
        <f t="shared" si="42"/>
        <v/>
      </c>
      <c r="AM22" s="159" t="str">
        <f t="shared" si="43"/>
        <v/>
      </c>
      <c r="AN22" s="142" t="str">
        <f t="shared" si="44"/>
        <v/>
      </c>
    </row>
    <row r="23" spans="1:40" ht="13.5" thickBot="1" x14ac:dyDescent="0.25">
      <c r="A23" s="147" t="s">
        <v>54</v>
      </c>
      <c r="B23" s="132"/>
      <c r="C23" s="100"/>
      <c r="D23" s="100"/>
      <c r="E23" s="100"/>
      <c r="F23" s="100"/>
      <c r="G23" s="100"/>
      <c r="H23" s="100"/>
      <c r="I23" s="100"/>
      <c r="J23" s="118" t="s">
        <v>55</v>
      </c>
      <c r="K23" s="122"/>
      <c r="L23" s="122"/>
      <c r="M23" s="100"/>
      <c r="N23" s="100"/>
      <c r="O23" s="100"/>
      <c r="P23" s="101"/>
      <c r="Q23" s="101"/>
      <c r="R23" s="101"/>
      <c r="S23" s="101"/>
      <c r="T23" s="100"/>
      <c r="U23" s="100"/>
      <c r="V23" s="100"/>
      <c r="W23" s="100"/>
      <c r="X23" s="100"/>
      <c r="Y23" s="100"/>
      <c r="Z23" s="100"/>
      <c r="AA23" s="100"/>
      <c r="AB23" s="100"/>
      <c r="AC23" s="100"/>
      <c r="AD23" s="100"/>
      <c r="AE23" s="100"/>
      <c r="AF23" s="100"/>
      <c r="AG23" s="100"/>
      <c r="AH23" s="100"/>
      <c r="AI23" s="100"/>
      <c r="AJ23" s="100"/>
      <c r="AK23" s="100"/>
      <c r="AL23" s="100"/>
      <c r="AM23" s="100"/>
      <c r="AN23" s="135"/>
    </row>
    <row r="24" spans="1:40" x14ac:dyDescent="0.2">
      <c r="A24" s="148" t="str">
        <f>IF(ISBLANK(B24),"",CONCATENATE(B24,C24,D24,E24,F24,G24,H24,I24))</f>
        <v/>
      </c>
      <c r="B24" s="114"/>
      <c r="C24" s="102"/>
      <c r="D24" s="102"/>
      <c r="E24" s="102"/>
      <c r="F24" s="102"/>
      <c r="G24" s="102"/>
      <c r="H24" s="102"/>
      <c r="I24" s="103"/>
      <c r="J24" s="94"/>
      <c r="L24" s="67" t="str">
        <f>IF(ISBLANK(B24),"",CONCATENATE(B24,C24,D24,E24,F24))</f>
        <v/>
      </c>
      <c r="M24" s="104"/>
      <c r="N24" s="67"/>
      <c r="O24" s="67"/>
      <c r="P24" s="16"/>
      <c r="Q24" s="16"/>
      <c r="R24" s="16"/>
      <c r="S24" s="67"/>
      <c r="T24" s="16"/>
      <c r="U24" s="16"/>
      <c r="V24" s="105"/>
      <c r="W24" s="106"/>
      <c r="X24" s="220"/>
      <c r="Y24" s="221"/>
      <c r="Z24" s="221"/>
      <c r="AA24" s="221"/>
      <c r="AB24" s="222"/>
      <c r="AC24" s="67"/>
      <c r="AD24" s="134"/>
      <c r="AE24" s="134" t="str">
        <f>IF(ISBLANK(J24),"",J24)</f>
        <v/>
      </c>
      <c r="AF24" s="134" t="str">
        <f>IF(ISBLANK(A24),"",A24)</f>
        <v/>
      </c>
      <c r="AG24" s="134"/>
      <c r="AH24" s="51"/>
      <c r="AI24" s="133"/>
      <c r="AJ24" s="133"/>
      <c r="AK24" s="133"/>
      <c r="AL24" s="136" t="str">
        <f>IF(ISBLANK(A24),"",CONCATENATE(B24,C24,D24,E24,F24))</f>
        <v/>
      </c>
      <c r="AM24" s="136" t="str">
        <f>IF(ISBLANK(A24),"",CONCATENATE(D24))</f>
        <v/>
      </c>
      <c r="AN24" s="142" t="str">
        <f>IF(ISBLANK(A24),"",CONCATENATE(B24))</f>
        <v/>
      </c>
    </row>
    <row r="25" spans="1:40" x14ac:dyDescent="0.2">
      <c r="A25" s="148" t="str">
        <f t="shared" ref="A25:A26" si="45">IF(ISBLANK(B25),"",CONCATENATE(B25,C25,D25,E25,F25,G25,H25,I25))</f>
        <v/>
      </c>
      <c r="B25" s="114"/>
      <c r="C25" s="102"/>
      <c r="D25" s="102"/>
      <c r="E25" s="102"/>
      <c r="F25" s="102"/>
      <c r="G25" s="102"/>
      <c r="H25" s="102"/>
      <c r="I25" s="103"/>
      <c r="J25" s="94"/>
      <c r="L25" s="67" t="str">
        <f t="shared" ref="L25:L26" si="46">IF(ISBLANK(B25),"",CONCATENATE(B25,C25,D25,E25,F25))</f>
        <v/>
      </c>
      <c r="M25" s="104"/>
      <c r="N25" s="67"/>
      <c r="O25" s="67"/>
      <c r="P25" s="16"/>
      <c r="Q25" s="16"/>
      <c r="R25" s="16"/>
      <c r="S25" s="67"/>
      <c r="T25" s="158"/>
      <c r="U25" s="51"/>
      <c r="V25" s="51"/>
      <c r="W25" s="67"/>
      <c r="X25" s="223"/>
      <c r="Y25" s="224"/>
      <c r="Z25" s="224"/>
      <c r="AA25" s="224"/>
      <c r="AB25" s="225"/>
      <c r="AC25" s="67"/>
      <c r="AD25" s="134"/>
      <c r="AE25" s="134" t="str">
        <f t="shared" ref="AE25:AE26" si="47">IF(ISBLANK(J25),"",J25)</f>
        <v/>
      </c>
      <c r="AF25" s="134" t="str">
        <f>IF(ISBLANK(A25),"",A25)</f>
        <v/>
      </c>
      <c r="AG25" s="134"/>
      <c r="AH25" s="51"/>
      <c r="AI25" s="133"/>
      <c r="AJ25" s="133"/>
      <c r="AK25" s="133"/>
      <c r="AL25" s="134" t="str">
        <f t="shared" ref="AL25:AL26" si="48">IF(ISBLANK(A25),"",CONCATENATE(B25,C25,D25,E25,F25))</f>
        <v/>
      </c>
      <c r="AM25" s="134" t="str">
        <f t="shared" ref="AM25:AM26" si="49">IF(ISBLANK(A25),"",CONCATENATE(D25))</f>
        <v/>
      </c>
      <c r="AN25" s="142" t="str">
        <f t="shared" ref="AN25:AN26" si="50">IF(ISBLANK(A25),"",CONCATENATE(B25))</f>
        <v/>
      </c>
    </row>
    <row r="26" spans="1:40" ht="13.5" thickBot="1" x14ac:dyDescent="0.25">
      <c r="A26" s="148" t="str">
        <f t="shared" si="45"/>
        <v/>
      </c>
      <c r="B26" s="114"/>
      <c r="C26" s="102"/>
      <c r="D26" s="102"/>
      <c r="E26" s="102"/>
      <c r="F26" s="102"/>
      <c r="G26" s="102"/>
      <c r="H26" s="102"/>
      <c r="I26" s="103"/>
      <c r="J26" s="94"/>
      <c r="L26" s="67" t="str">
        <f t="shared" si="46"/>
        <v/>
      </c>
      <c r="M26" s="104"/>
      <c r="N26" s="67"/>
      <c r="O26" s="67"/>
      <c r="P26" s="16"/>
      <c r="Q26" s="16"/>
      <c r="R26" s="16"/>
      <c r="S26" s="67"/>
      <c r="T26" s="16"/>
      <c r="U26" s="16"/>
      <c r="V26" s="51"/>
      <c r="W26" s="67"/>
      <c r="X26" s="223"/>
      <c r="Y26" s="224"/>
      <c r="Z26" s="224"/>
      <c r="AA26" s="224"/>
      <c r="AB26" s="225"/>
      <c r="AC26" s="67"/>
      <c r="AD26" s="134"/>
      <c r="AE26" s="134" t="str">
        <f t="shared" si="47"/>
        <v/>
      </c>
      <c r="AF26" s="134" t="str">
        <f>IF(ISBLANK(A26),"",A26)</f>
        <v/>
      </c>
      <c r="AG26" s="134"/>
      <c r="AH26" s="51"/>
      <c r="AI26" s="133"/>
      <c r="AJ26" s="133"/>
      <c r="AK26" s="133"/>
      <c r="AL26" s="159" t="str">
        <f t="shared" si="48"/>
        <v/>
      </c>
      <c r="AM26" s="159" t="str">
        <f t="shared" si="49"/>
        <v/>
      </c>
      <c r="AN26" s="142" t="str">
        <f t="shared" si="50"/>
        <v/>
      </c>
    </row>
    <row r="27" spans="1:40" ht="13.5" thickBot="1" x14ac:dyDescent="0.25">
      <c r="A27" s="147" t="s">
        <v>44</v>
      </c>
      <c r="B27" s="132"/>
      <c r="C27" s="100"/>
      <c r="D27" s="100"/>
      <c r="E27" s="100"/>
      <c r="F27" s="100"/>
      <c r="G27" s="100"/>
      <c r="H27" s="100"/>
      <c r="I27" s="100"/>
      <c r="J27" s="118" t="s">
        <v>52</v>
      </c>
      <c r="K27" s="122"/>
      <c r="L27" s="122"/>
      <c r="M27" s="100"/>
      <c r="N27" s="100"/>
      <c r="O27" s="100"/>
      <c r="P27" s="101"/>
      <c r="Q27" s="101"/>
      <c r="R27" s="101"/>
      <c r="S27" s="101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35"/>
    </row>
    <row r="28" spans="1:40" x14ac:dyDescent="0.2">
      <c r="A28" s="148" t="str">
        <f>IF(ISBLANK(B28),"",CONCATENATE(B28,C28,D28,E28,F28,G28,H28,I28))</f>
        <v/>
      </c>
      <c r="B28" s="114"/>
      <c r="C28" s="102"/>
      <c r="D28" s="102"/>
      <c r="E28" s="102"/>
      <c r="F28" s="102"/>
      <c r="G28" s="102"/>
      <c r="H28" s="102"/>
      <c r="I28" s="103"/>
      <c r="J28" s="94"/>
      <c r="L28" s="67" t="str">
        <f>IF(ISBLANK(B28),"",CONCATENATE(B28,C28,D28,E28,F28))</f>
        <v/>
      </c>
      <c r="M28" s="104"/>
      <c r="N28" s="67"/>
      <c r="O28" s="67"/>
      <c r="P28" s="16"/>
      <c r="Q28" s="16"/>
      <c r="R28" s="16"/>
      <c r="S28" s="67"/>
      <c r="T28" s="16"/>
      <c r="U28" s="16"/>
      <c r="V28" s="105"/>
      <c r="W28" s="106"/>
      <c r="X28" s="220"/>
      <c r="Y28" s="221"/>
      <c r="Z28" s="221"/>
      <c r="AA28" s="221"/>
      <c r="AB28" s="222"/>
      <c r="AC28" s="67"/>
      <c r="AD28" s="134"/>
      <c r="AE28" s="134" t="str">
        <f>IF(ISBLANK(J28),"",J28)</f>
        <v/>
      </c>
      <c r="AF28" s="134" t="str">
        <f>IF(ISBLANK(A28),"",A28)</f>
        <v/>
      </c>
      <c r="AG28" s="134"/>
      <c r="AH28" s="51"/>
      <c r="AI28" s="133"/>
      <c r="AJ28" s="133"/>
      <c r="AK28" s="133"/>
      <c r="AL28" s="136" t="str">
        <f>IF(ISBLANK(A28),"",CONCATENATE(B28,C28,D28,E28,F28))</f>
        <v/>
      </c>
      <c r="AM28" s="136" t="str">
        <f>IF(ISBLANK(A28),"",CONCATENATE(D28))</f>
        <v/>
      </c>
      <c r="AN28" s="142" t="str">
        <f>IF(ISBLANK(A28),"",CONCATENATE(B28))</f>
        <v/>
      </c>
    </row>
    <row r="29" spans="1:40" x14ac:dyDescent="0.2">
      <c r="A29" s="148" t="str">
        <f t="shared" ref="A29:A30" si="51">IF(ISBLANK(B29),"",CONCATENATE(B29,C29,D29,E29,F29,G29,H29,I29))</f>
        <v/>
      </c>
      <c r="B29" s="114"/>
      <c r="C29" s="102"/>
      <c r="D29" s="102"/>
      <c r="E29" s="102"/>
      <c r="F29" s="102"/>
      <c r="G29" s="102"/>
      <c r="H29" s="102"/>
      <c r="I29" s="103"/>
      <c r="J29" s="94"/>
      <c r="L29" s="67" t="str">
        <f t="shared" ref="L29:L30" si="52">IF(ISBLANK(B29),"",CONCATENATE(B29,C29,D29,E29,F29))</f>
        <v/>
      </c>
      <c r="M29" s="104"/>
      <c r="N29" s="67"/>
      <c r="O29" s="67"/>
      <c r="P29" s="16"/>
      <c r="Q29" s="16"/>
      <c r="R29" s="16"/>
      <c r="S29" s="67"/>
      <c r="T29" s="158"/>
      <c r="U29" s="51"/>
      <c r="V29" s="51"/>
      <c r="W29" s="67"/>
      <c r="X29" s="223"/>
      <c r="Y29" s="224"/>
      <c r="Z29" s="224"/>
      <c r="AA29" s="224"/>
      <c r="AB29" s="225"/>
      <c r="AC29" s="67"/>
      <c r="AD29" s="134"/>
      <c r="AE29" s="134" t="str">
        <f t="shared" ref="AE29:AE30" si="53">IF(ISBLANK(J29),"",J29)</f>
        <v/>
      </c>
      <c r="AF29" s="134" t="str">
        <f>IF(ISBLANK(A29),"",A29)</f>
        <v/>
      </c>
      <c r="AG29" s="134"/>
      <c r="AH29" s="51"/>
      <c r="AI29" s="133"/>
      <c r="AJ29" s="133"/>
      <c r="AK29" s="133"/>
      <c r="AL29" s="134" t="str">
        <f t="shared" ref="AL29:AL30" si="54">IF(ISBLANK(A29),"",CONCATENATE(B29,C29,D29,E29,F29))</f>
        <v/>
      </c>
      <c r="AM29" s="134" t="str">
        <f t="shared" ref="AM29:AM30" si="55">IF(ISBLANK(A29),"",CONCATENATE(D29))</f>
        <v/>
      </c>
      <c r="AN29" s="142" t="str">
        <f t="shared" ref="AN29:AN30" si="56">IF(ISBLANK(A29),"",CONCATENATE(B29))</f>
        <v/>
      </c>
    </row>
    <row r="30" spans="1:40" ht="13.5" thickBot="1" x14ac:dyDescent="0.25">
      <c r="A30" s="148" t="str">
        <f t="shared" si="51"/>
        <v/>
      </c>
      <c r="B30" s="114"/>
      <c r="C30" s="102"/>
      <c r="D30" s="102"/>
      <c r="E30" s="102"/>
      <c r="F30" s="102"/>
      <c r="G30" s="102"/>
      <c r="H30" s="102"/>
      <c r="I30" s="103"/>
      <c r="J30" s="94"/>
      <c r="L30" s="67" t="str">
        <f t="shared" si="52"/>
        <v/>
      </c>
      <c r="M30" s="104"/>
      <c r="N30" s="67"/>
      <c r="O30" s="67"/>
      <c r="P30" s="16"/>
      <c r="Q30" s="16"/>
      <c r="R30" s="16"/>
      <c r="S30" s="67"/>
      <c r="T30" s="16"/>
      <c r="U30" s="16"/>
      <c r="V30" s="51"/>
      <c r="W30" s="67"/>
      <c r="X30" s="223"/>
      <c r="Y30" s="224"/>
      <c r="Z30" s="224"/>
      <c r="AA30" s="224"/>
      <c r="AB30" s="225"/>
      <c r="AC30" s="67"/>
      <c r="AD30" s="134"/>
      <c r="AE30" s="134" t="str">
        <f t="shared" si="53"/>
        <v/>
      </c>
      <c r="AF30" s="134" t="str">
        <f>IF(ISBLANK(A30),"",A30)</f>
        <v/>
      </c>
      <c r="AG30" s="134"/>
      <c r="AH30" s="51"/>
      <c r="AI30" s="133"/>
      <c r="AJ30" s="133"/>
      <c r="AK30" s="133"/>
      <c r="AL30" s="159" t="str">
        <f t="shared" si="54"/>
        <v/>
      </c>
      <c r="AM30" s="159" t="str">
        <f t="shared" si="55"/>
        <v/>
      </c>
      <c r="AN30" s="142" t="str">
        <f t="shared" si="56"/>
        <v/>
      </c>
    </row>
    <row r="31" spans="1:40" x14ac:dyDescent="0.2">
      <c r="A31" s="108"/>
      <c r="B31" s="115"/>
      <c r="C31" s="107"/>
      <c r="D31" s="107"/>
      <c r="E31" s="107"/>
      <c r="F31" s="107"/>
      <c r="G31" s="107"/>
      <c r="H31" s="107"/>
      <c r="I31" s="107"/>
      <c r="J31" s="119"/>
      <c r="K31" s="119"/>
      <c r="L31" s="119"/>
      <c r="M31" s="107"/>
      <c r="N31" s="107"/>
      <c r="O31" s="107"/>
      <c r="P31" s="107"/>
      <c r="Q31" s="107"/>
      <c r="R31" s="107"/>
      <c r="S31" s="108"/>
      <c r="T31" s="107"/>
      <c r="U31" s="107"/>
      <c r="V31" s="107"/>
      <c r="W31" s="108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</row>
    <row r="32" spans="1:40" x14ac:dyDescent="0.2">
      <c r="A32" s="108"/>
      <c r="B32" s="115"/>
      <c r="C32" s="107"/>
      <c r="D32" s="107"/>
      <c r="E32" s="107"/>
      <c r="F32" s="107"/>
      <c r="G32" s="107"/>
      <c r="H32" s="107"/>
      <c r="I32" s="107"/>
      <c r="J32" s="119"/>
      <c r="K32" s="119"/>
      <c r="L32" s="119"/>
      <c r="M32" s="107"/>
      <c r="N32" s="107"/>
      <c r="O32" s="107"/>
      <c r="P32" s="107"/>
      <c r="Q32" s="107"/>
      <c r="R32" s="107"/>
      <c r="S32" s="108"/>
      <c r="T32" s="107"/>
      <c r="U32" s="107"/>
      <c r="V32" s="107"/>
      <c r="W32" s="108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</row>
    <row r="33" spans="1:40" ht="13.5" thickBot="1" x14ac:dyDescent="0.25">
      <c r="A33" s="109"/>
      <c r="B33" s="116"/>
      <c r="C33" s="109"/>
      <c r="D33" s="109"/>
      <c r="E33" s="109"/>
      <c r="F33" s="109"/>
      <c r="G33" s="109"/>
      <c r="H33" s="109"/>
      <c r="I33" s="109"/>
      <c r="J33" s="120"/>
      <c r="K33" s="120"/>
      <c r="L33" s="120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  <c r="AN33" s="109"/>
    </row>
    <row r="34" spans="1:40" ht="13.5" thickTop="1" x14ac:dyDescent="0.2">
      <c r="B34" s="33" t="s">
        <v>69</v>
      </c>
      <c r="C34" s="4"/>
      <c r="D34" s="4"/>
      <c r="E34" s="4"/>
      <c r="F34" s="4"/>
      <c r="G34" s="4"/>
      <c r="H34" s="4"/>
      <c r="I34" s="48"/>
      <c r="J34" s="15"/>
      <c r="K34" s="15"/>
      <c r="L34" s="15"/>
      <c r="M34" s="11"/>
      <c r="N34" s="11"/>
      <c r="O34" s="11"/>
      <c r="P34" s="11"/>
      <c r="Q34" s="10"/>
      <c r="R34" s="11"/>
      <c r="S34" s="11"/>
      <c r="T34" s="11"/>
      <c r="U34" s="11"/>
      <c r="V34" s="11"/>
      <c r="W34" s="11"/>
      <c r="X34" s="11"/>
      <c r="Y34" s="11"/>
      <c r="Z34" s="10"/>
      <c r="AA34" s="11"/>
      <c r="AB34" s="11"/>
      <c r="AC34" s="1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</row>
    <row r="35" spans="1:40" x14ac:dyDescent="0.2">
      <c r="B35" s="8" t="s">
        <v>33</v>
      </c>
      <c r="C35" s="4"/>
      <c r="D35" s="4"/>
      <c r="E35" s="4"/>
      <c r="F35" s="4"/>
      <c r="G35" s="4"/>
      <c r="H35" s="4"/>
      <c r="I35" s="4"/>
      <c r="J35" s="15"/>
      <c r="K35" s="15"/>
      <c r="L35" s="15"/>
      <c r="M35" s="11"/>
      <c r="N35" s="11"/>
      <c r="O35" s="11"/>
      <c r="P35" s="45" t="s">
        <v>71</v>
      </c>
      <c r="Q35" s="44"/>
      <c r="R35" s="11"/>
      <c r="S35" s="11"/>
      <c r="T35" s="11"/>
      <c r="U35" s="11"/>
      <c r="V35" s="11"/>
      <c r="W35" s="11"/>
      <c r="X35" s="11"/>
      <c r="Y35" s="11"/>
      <c r="Z35" s="11"/>
      <c r="AA35" s="15"/>
      <c r="AB35" s="111"/>
      <c r="AC35" s="15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</row>
    <row r="36" spans="1:40" x14ac:dyDescent="0.2">
      <c r="B36" s="129" t="s">
        <v>85</v>
      </c>
      <c r="C36" s="4"/>
      <c r="D36" s="4"/>
      <c r="E36" s="4"/>
      <c r="F36" s="4"/>
      <c r="G36" s="4"/>
      <c r="H36" s="4"/>
      <c r="I36" s="4"/>
      <c r="J36" s="15"/>
      <c r="K36" s="15"/>
      <c r="L36" s="15"/>
      <c r="M36" s="11"/>
      <c r="N36" s="11"/>
      <c r="O36" s="11"/>
      <c r="P36" s="45" t="s">
        <v>108</v>
      </c>
      <c r="Q36" s="44"/>
      <c r="R36" s="11"/>
      <c r="S36" s="11"/>
      <c r="T36" s="11"/>
      <c r="U36" s="11"/>
      <c r="V36" s="11"/>
      <c r="W36" s="11"/>
      <c r="X36" s="11"/>
      <c r="Y36" s="11"/>
      <c r="Z36" s="11"/>
      <c r="AA36" s="15"/>
      <c r="AB36" s="111"/>
      <c r="AC36" s="1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</row>
    <row r="37" spans="1:40" x14ac:dyDescent="0.2">
      <c r="B37" s="129"/>
      <c r="C37" s="4" t="s">
        <v>86</v>
      </c>
      <c r="D37" s="4"/>
      <c r="E37" s="4"/>
      <c r="F37" s="4"/>
      <c r="G37" s="4"/>
      <c r="H37" s="4"/>
      <c r="I37" s="4"/>
      <c r="J37" s="15"/>
      <c r="K37" s="15"/>
      <c r="L37" s="15"/>
      <c r="M37" s="11"/>
      <c r="N37" s="11"/>
      <c r="O37" s="11"/>
      <c r="P37" s="45" t="s">
        <v>72</v>
      </c>
      <c r="Q37" s="45"/>
      <c r="R37" s="11"/>
      <c r="S37" s="11"/>
      <c r="T37" s="11"/>
      <c r="U37" s="11"/>
      <c r="V37" s="11"/>
      <c r="W37" s="11"/>
      <c r="X37" s="11"/>
      <c r="Y37" s="11"/>
      <c r="Z37" s="11"/>
      <c r="AA37" s="15"/>
      <c r="AB37" s="111"/>
      <c r="AC37" s="1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</row>
    <row r="38" spans="1:40" x14ac:dyDescent="0.2">
      <c r="B38" s="129"/>
      <c r="C38" s="4"/>
      <c r="D38" s="4" t="s">
        <v>57</v>
      </c>
      <c r="E38" s="4"/>
      <c r="F38" s="4"/>
      <c r="G38" s="4"/>
      <c r="H38" s="4"/>
      <c r="I38" s="4"/>
      <c r="J38" s="15"/>
      <c r="K38" s="15"/>
      <c r="L38" s="15"/>
      <c r="M38" s="11"/>
      <c r="N38" s="11"/>
      <c r="O38" s="11"/>
      <c r="P38" s="45" t="s">
        <v>73</v>
      </c>
      <c r="Q38" s="45"/>
      <c r="R38" s="11"/>
      <c r="S38" s="11"/>
      <c r="T38" s="11"/>
      <c r="U38" s="11"/>
      <c r="V38" s="11"/>
      <c r="W38" s="11"/>
      <c r="X38" s="11"/>
      <c r="Y38" s="11"/>
      <c r="Z38" s="11"/>
      <c r="AA38" s="15"/>
      <c r="AB38" s="111"/>
      <c r="AC38" s="1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</row>
    <row r="39" spans="1:40" x14ac:dyDescent="0.2">
      <c r="B39" s="129"/>
      <c r="C39" s="4"/>
      <c r="D39" s="4"/>
      <c r="E39" s="4" t="s">
        <v>86</v>
      </c>
      <c r="F39" s="30"/>
      <c r="G39" s="4"/>
      <c r="H39" s="4"/>
      <c r="I39" s="4"/>
      <c r="J39" s="15"/>
      <c r="K39" s="15"/>
      <c r="L39" s="15"/>
      <c r="M39" s="11"/>
      <c r="N39" s="11"/>
      <c r="O39" s="11"/>
      <c r="P39" s="45" t="s">
        <v>74</v>
      </c>
      <c r="Q39" s="45"/>
      <c r="R39" s="11"/>
      <c r="S39" s="11"/>
      <c r="T39" s="11"/>
      <c r="U39" s="11"/>
      <c r="V39" s="11"/>
      <c r="W39" s="11"/>
      <c r="X39" s="11"/>
      <c r="Y39" s="11"/>
      <c r="Z39" s="11"/>
      <c r="AA39" s="15"/>
      <c r="AB39" s="111"/>
      <c r="AC39" s="1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</row>
    <row r="40" spans="1:40" x14ac:dyDescent="0.2">
      <c r="B40" s="129"/>
      <c r="C40" s="4"/>
      <c r="D40" s="4"/>
      <c r="E40" s="4"/>
      <c r="F40" s="4" t="s">
        <v>90</v>
      </c>
      <c r="G40" s="4"/>
      <c r="H40" s="4"/>
      <c r="I40" s="4"/>
      <c r="J40" s="15"/>
      <c r="K40" s="15"/>
      <c r="L40" s="15"/>
      <c r="M40" s="11"/>
      <c r="N40" s="11"/>
      <c r="O40" s="11"/>
      <c r="P40" s="45"/>
      <c r="Q40" s="45"/>
      <c r="R40" s="11"/>
      <c r="S40" s="11"/>
      <c r="T40" s="11"/>
      <c r="U40" s="11"/>
      <c r="V40" s="11"/>
      <c r="W40" s="11"/>
      <c r="X40" s="11"/>
      <c r="Y40" s="11"/>
      <c r="Z40" s="11"/>
      <c r="AA40" s="15"/>
      <c r="AB40" s="111"/>
      <c r="AC40" s="1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</row>
    <row r="41" spans="1:40" x14ac:dyDescent="0.2">
      <c r="B41" s="129"/>
      <c r="C41" s="4"/>
      <c r="D41" s="4"/>
      <c r="E41" s="4"/>
      <c r="F41" s="4"/>
      <c r="G41" s="4" t="s">
        <v>36</v>
      </c>
      <c r="H41" s="4"/>
      <c r="I41" s="4"/>
      <c r="J41" s="15"/>
      <c r="K41" s="15"/>
      <c r="L41" s="15"/>
      <c r="M41" s="11"/>
      <c r="N41" s="11"/>
      <c r="O41" s="11"/>
      <c r="P41" s="46" t="s">
        <v>75</v>
      </c>
      <c r="Q41" s="14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</row>
    <row r="42" spans="1:40" x14ac:dyDescent="0.2">
      <c r="B42" s="129"/>
      <c r="C42" s="4"/>
      <c r="D42" s="4"/>
      <c r="E42" s="4"/>
      <c r="F42" s="4"/>
      <c r="G42" s="4" t="s">
        <v>58</v>
      </c>
      <c r="H42" s="4"/>
      <c r="I42" s="4"/>
      <c r="J42" s="15"/>
      <c r="K42" s="15"/>
      <c r="L42" s="15"/>
      <c r="M42" s="11"/>
      <c r="N42" s="11"/>
      <c r="O42" s="11"/>
      <c r="P42" s="14" t="s">
        <v>76</v>
      </c>
      <c r="Q42" s="47">
        <f>COUNTIF(P$7:P$33,"I")</f>
        <v>0</v>
      </c>
      <c r="R42" s="11"/>
      <c r="S42" s="11"/>
      <c r="T42" s="4"/>
      <c r="U42" s="11"/>
      <c r="V42" s="11"/>
      <c r="W42" s="11"/>
      <c r="X42" s="31" t="s">
        <v>79</v>
      </c>
      <c r="Y42" s="11"/>
      <c r="Z42" s="11"/>
      <c r="AA42" s="11"/>
      <c r="AB42" s="11"/>
      <c r="AC42" s="47">
        <f>COUNTIF(X6:AB30,"HP")</f>
        <v>0</v>
      </c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</row>
    <row r="43" spans="1:40" x14ac:dyDescent="0.2">
      <c r="B43" s="129"/>
      <c r="C43" s="4"/>
      <c r="D43" s="4"/>
      <c r="E43" s="4"/>
      <c r="F43" s="4"/>
      <c r="G43" s="4"/>
      <c r="H43" s="4" t="s">
        <v>88</v>
      </c>
      <c r="I43" s="4"/>
      <c r="J43" s="15"/>
      <c r="K43" s="15"/>
      <c r="L43" s="15"/>
      <c r="M43" s="11"/>
      <c r="N43" s="11"/>
      <c r="O43" s="11"/>
      <c r="P43" s="14" t="s">
        <v>77</v>
      </c>
      <c r="Q43" s="47">
        <f>COUNTIF(P$7:P$33,"M")</f>
        <v>0</v>
      </c>
      <c r="R43" s="11"/>
      <c r="S43" s="11"/>
      <c r="T43" s="4"/>
      <c r="U43" s="11"/>
      <c r="V43" s="11"/>
      <c r="W43" s="11"/>
      <c r="X43" s="31" t="s">
        <v>114</v>
      </c>
      <c r="Y43" s="11"/>
      <c r="Z43" s="11"/>
      <c r="AA43" s="11"/>
      <c r="AB43" s="11"/>
      <c r="AC43" s="47">
        <f>COUNTIF(X6:AB30,"AE")</f>
        <v>0</v>
      </c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</row>
    <row r="44" spans="1:40" x14ac:dyDescent="0.2">
      <c r="B44" s="90"/>
      <c r="C44" s="11"/>
      <c r="D44" s="11"/>
      <c r="E44" s="11"/>
      <c r="F44" s="11"/>
      <c r="G44" s="11"/>
      <c r="H44" s="43" t="s">
        <v>82</v>
      </c>
      <c r="I44" s="11"/>
      <c r="J44" s="15"/>
      <c r="K44" s="15"/>
      <c r="L44" s="15"/>
      <c r="M44" s="11"/>
      <c r="N44" s="11"/>
      <c r="O44" s="11"/>
      <c r="P44" s="14" t="s">
        <v>78</v>
      </c>
      <c r="Q44" s="47">
        <f>COUNTIF(P$7:P$33,"S")</f>
        <v>0</v>
      </c>
      <c r="R44" s="11"/>
      <c r="S44" s="11"/>
      <c r="T44" s="11"/>
      <c r="U44" s="11"/>
      <c r="V44" s="11"/>
      <c r="W44" s="11"/>
      <c r="X44" s="2" t="s">
        <v>110</v>
      </c>
      <c r="Y44" s="11"/>
      <c r="Z44" s="11"/>
      <c r="AA44" s="11"/>
      <c r="AB44" s="11"/>
      <c r="AC44" s="47">
        <f>COUNTIF(AC6:AC30,"EMS")</f>
        <v>0</v>
      </c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</row>
    <row r="45" spans="1:40" x14ac:dyDescent="0.2">
      <c r="B45" s="90"/>
      <c r="C45" s="11"/>
      <c r="D45" s="11"/>
      <c r="E45" s="11"/>
      <c r="F45" s="11"/>
      <c r="G45" s="11"/>
      <c r="H45" s="10"/>
      <c r="I45" s="11"/>
      <c r="J45" s="15"/>
      <c r="K45" s="15"/>
      <c r="L45" s="15"/>
      <c r="M45" s="11"/>
      <c r="N45" s="11"/>
      <c r="O45" s="11"/>
      <c r="P45" s="14" t="s">
        <v>111</v>
      </c>
      <c r="Q45" s="47">
        <f>COUNTIF(P$7:P$33,"K")</f>
        <v>0</v>
      </c>
      <c r="R45" s="11"/>
      <c r="S45" s="11"/>
      <c r="T45" s="11"/>
      <c r="U45" s="11"/>
      <c r="V45" s="11"/>
      <c r="W45" s="11"/>
      <c r="X45" s="31" t="s">
        <v>80</v>
      </c>
      <c r="Y45" s="11"/>
      <c r="Z45" s="11"/>
      <c r="AA45" s="11"/>
      <c r="AB45" s="11"/>
      <c r="AC45" s="47">
        <f>COUNTIF(X6:AB30,"M-Bus")</f>
        <v>0</v>
      </c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</row>
    <row r="46" spans="1:40" x14ac:dyDescent="0.2">
      <c r="B46" s="90"/>
      <c r="C46" s="11"/>
      <c r="D46" s="11"/>
      <c r="E46" s="11"/>
      <c r="F46" s="11"/>
      <c r="G46" s="11"/>
      <c r="H46" s="11"/>
      <c r="I46" s="11"/>
      <c r="J46" s="15"/>
      <c r="K46" s="15"/>
      <c r="L46" s="15"/>
      <c r="M46" s="11"/>
      <c r="N46" s="11"/>
      <c r="O46" s="11"/>
      <c r="P46" s="14" t="s">
        <v>112</v>
      </c>
      <c r="Q46" s="47">
        <f>COUNTIF(P$7:P$33,"V")</f>
        <v>0</v>
      </c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</row>
    <row r="47" spans="1:40" x14ac:dyDescent="0.2">
      <c r="B47" s="90"/>
      <c r="C47" s="11"/>
      <c r="D47" s="11"/>
      <c r="E47" s="11"/>
      <c r="F47" s="11"/>
      <c r="G47" s="11"/>
      <c r="H47" s="11"/>
      <c r="I47" s="11"/>
      <c r="J47" s="15"/>
      <c r="K47" s="15"/>
      <c r="L47" s="15"/>
      <c r="M47" s="11"/>
      <c r="N47" s="11"/>
      <c r="O47" s="11"/>
      <c r="P47" s="11"/>
      <c r="Q47" s="10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5" t="s">
        <v>109</v>
      </c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</row>
    <row r="48" spans="1:40" x14ac:dyDescent="0.2">
      <c r="B48" s="40" t="s">
        <v>89</v>
      </c>
      <c r="C48" s="50"/>
      <c r="D48" s="50"/>
      <c r="E48" s="50"/>
      <c r="F48" s="50"/>
      <c r="G48" s="50"/>
      <c r="H48" s="50"/>
      <c r="I48" s="50"/>
      <c r="J48" s="84"/>
      <c r="K48" s="84"/>
      <c r="L48" s="15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 t="s">
        <v>81</v>
      </c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2:40" x14ac:dyDescent="0.2">
      <c r="B49" s="8"/>
      <c r="C49" s="4"/>
      <c r="D49" s="4"/>
      <c r="E49" s="4"/>
      <c r="F49" s="4"/>
      <c r="G49" s="4"/>
      <c r="H49" s="4"/>
      <c r="I49" s="4"/>
      <c r="J49" s="31"/>
      <c r="K49" s="31"/>
      <c r="L49" s="15"/>
      <c r="M49" s="11"/>
      <c r="N49" s="11"/>
      <c r="O49" s="11"/>
      <c r="P49" s="10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</row>
    <row r="50" spans="2:40" x14ac:dyDescent="0.2">
      <c r="B50" s="41" t="s">
        <v>87</v>
      </c>
      <c r="C50" s="49"/>
      <c r="D50" s="49"/>
      <c r="E50" s="49"/>
      <c r="F50" s="49"/>
      <c r="G50" s="49"/>
      <c r="H50" s="49"/>
      <c r="I50" s="49"/>
      <c r="J50" s="83"/>
      <c r="K50" s="83"/>
      <c r="L50" s="15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31"/>
      <c r="Y50" s="11"/>
      <c r="Z50" s="11"/>
      <c r="AA50" s="11"/>
      <c r="AB50" s="11"/>
      <c r="AC50" s="47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</row>
    <row r="51" spans="2:40" x14ac:dyDescent="0.2">
      <c r="B51" s="90"/>
      <c r="C51" s="11"/>
      <c r="D51" s="11"/>
      <c r="E51" s="11"/>
      <c r="F51" s="11"/>
      <c r="G51" s="11"/>
      <c r="H51" s="11"/>
      <c r="I51" s="11"/>
      <c r="J51" s="15"/>
      <c r="K51" s="15"/>
      <c r="L51" s="15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</row>
    <row r="52" spans="2:40" x14ac:dyDescent="0.2">
      <c r="B52" s="90"/>
      <c r="C52" s="11"/>
      <c r="D52" s="11"/>
      <c r="E52" s="11"/>
      <c r="F52" s="11"/>
      <c r="G52" s="11"/>
      <c r="H52" s="11"/>
      <c r="I52" s="11"/>
      <c r="J52" s="15"/>
      <c r="K52" s="15"/>
      <c r="L52" s="15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5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</row>
    <row r="53" spans="2:40" ht="13.5" thickBot="1" x14ac:dyDescent="0.25"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</row>
    <row r="54" spans="2:40" ht="13.5" thickTop="1" x14ac:dyDescent="0.2">
      <c r="B54" s="90"/>
      <c r="C54" s="11"/>
      <c r="D54" s="10"/>
      <c r="E54" s="11"/>
      <c r="F54" s="11"/>
      <c r="G54" s="11"/>
      <c r="H54" s="11"/>
      <c r="I54" s="11"/>
      <c r="J54" s="15"/>
      <c r="K54" s="15"/>
      <c r="L54" s="15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</row>
    <row r="55" spans="2:40" x14ac:dyDescent="0.2">
      <c r="B55" s="90"/>
      <c r="C55" s="11"/>
      <c r="D55" s="11"/>
      <c r="E55" s="11"/>
      <c r="F55" s="11"/>
      <c r="G55" s="11"/>
      <c r="H55" s="11"/>
      <c r="I55" s="11"/>
      <c r="J55" s="15"/>
      <c r="K55" s="15"/>
      <c r="L55" s="15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</row>
    <row r="56" spans="2:40" x14ac:dyDescent="0.2">
      <c r="B56" s="90"/>
      <c r="C56" s="11"/>
      <c r="D56" s="11"/>
      <c r="E56" s="11"/>
      <c r="F56" s="11"/>
      <c r="G56" s="11"/>
      <c r="H56" s="11"/>
      <c r="I56" s="11"/>
      <c r="J56" s="15"/>
      <c r="K56" s="15"/>
      <c r="L56" s="15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</row>
  </sheetData>
  <mergeCells count="26">
    <mergeCell ref="X28:AB28"/>
    <mergeCell ref="X29:AB29"/>
    <mergeCell ref="X30:AB30"/>
    <mergeCell ref="X21:AB21"/>
    <mergeCell ref="X22:AB22"/>
    <mergeCell ref="X24:AB24"/>
    <mergeCell ref="X25:AB25"/>
    <mergeCell ref="X26:AB26"/>
    <mergeCell ref="X14:AB14"/>
    <mergeCell ref="X16:AB16"/>
    <mergeCell ref="X17:AB17"/>
    <mergeCell ref="X18:AB18"/>
    <mergeCell ref="X20:AB20"/>
    <mergeCell ref="X8:AB8"/>
    <mergeCell ref="X9:AB9"/>
    <mergeCell ref="X10:AB10"/>
    <mergeCell ref="X12:AB12"/>
    <mergeCell ref="X13:AB13"/>
    <mergeCell ref="B5:F5"/>
    <mergeCell ref="G5:I5"/>
    <mergeCell ref="H6:I6"/>
    <mergeCell ref="AD4:AN4"/>
    <mergeCell ref="AD2:AN2"/>
    <mergeCell ref="B4:I4"/>
    <mergeCell ref="B2:AC2"/>
    <mergeCell ref="B3:AC3"/>
  </mergeCells>
  <phoneticPr fontId="0" type="noConversion"/>
  <printOptions gridLines="1"/>
  <pageMargins left="0.74803149606299213" right="0.35433070866141736" top="1.4173228346456694" bottom="0.74803149606299213" header="0.27559055118110237" footer="0.19685039370078741"/>
  <pageSetup paperSize="8" scale="43" fitToHeight="0" orientation="landscape" r:id="rId1"/>
  <headerFooter scaleWithDoc="0" alignWithMargins="0">
    <oddHeader>&amp;L&amp;"Arial,Fett"&amp;11 037.RL0012-T01
Anlageliste&amp;"Arial,Standard"&amp;10
&amp;8Datum:   20.12.2021
Ersteller: Daniel Mangold
Version: V01&amp;C&amp;"Arial,Fett"&amp;12Datenbank der messtechnischen Anlagen&amp;R&amp;G
&amp;"Arial,Fett"&amp;8Immobilien</oddHeader>
    <oddFooter>&amp;L&amp;8Datum: 20.12.2021
Dokumentennummer: &amp;F&amp;R&amp;8Seite &amp;P von &amp;N</oddFooter>
  </headerFooter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fidentiality xmlns="69316c52-5b39-4565-a6d4-a0753432d8e3">Intern</Confidentiality>
    <Patientdata xmlns="69316c52-5b39-4565-a6d4-a0753432d8e3">false</Patientdat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SB-Dokument" ma:contentTypeID="0x01010074254FFFFA788748BE9570FD90FA56DE00EEF87C91DF9EA3458C35E40103163980" ma:contentTypeVersion="44" ma:contentTypeDescription="Ein neues USB-Dokument in der Bibliothek erstellen." ma:contentTypeScope="" ma:versionID="ea8f88aac8638c67882fde343f5da33a">
  <xsd:schema xmlns:xsd="http://www.w3.org/2001/XMLSchema" xmlns:xs="http://www.w3.org/2001/XMLSchema" xmlns:p="http://schemas.microsoft.com/office/2006/metadata/properties" xmlns:ns2="69316c52-5b39-4565-a6d4-a0753432d8e3" targetNamespace="http://schemas.microsoft.com/office/2006/metadata/properties" ma:root="true" ma:fieldsID="f990fd63ba027e9fa3eef102ebb3eb2c" ns2:_="">
    <xsd:import namespace="69316c52-5b39-4565-a6d4-a0753432d8e3"/>
    <xsd:element name="properties">
      <xsd:complexType>
        <xsd:sequence>
          <xsd:element name="documentManagement">
            <xsd:complexType>
              <xsd:all>
                <xsd:element ref="ns2:Patientdata" minOccurs="0"/>
                <xsd:element ref="ns2:Confidentiality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316c52-5b39-4565-a6d4-a0753432d8e3" elementFormDefault="qualified">
    <xsd:import namespace="http://schemas.microsoft.com/office/2006/documentManagement/types"/>
    <xsd:import namespace="http://schemas.microsoft.com/office/infopath/2007/PartnerControls"/>
    <xsd:element name="Patientdata" ma:index="4" nillable="true" ma:displayName="Patientendaten" ma:default="0" ma:internalName="Patientdata">
      <xsd:simpleType>
        <xsd:restriction base="dms:Boolean"/>
      </xsd:simpleType>
    </xsd:element>
    <xsd:element name="Confidentiality" ma:index="5" ma:displayName="Vertraulichkeit" ma:default="Intern" ma:format="Dropdown" ma:internalName="Confidentiality" ma:readOnly="false">
      <xsd:simpleType>
        <xsd:restriction base="dms:Choice">
          <xsd:enumeration value="Intern"/>
          <xsd:enumeration value="Öffentlich"/>
          <xsd:enumeration value="Vertraulich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Inhaltstyp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F6BE24B-5CF3-4603-90C4-ED36BBEFC14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18165B-966B-4682-8E98-DE14D0EDD74D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69316c52-5b39-4565-a6d4-a0753432d8e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4E17A38-6990-47A7-A0D6-344EEAFB2C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9316c52-5b39-4565-a6d4-a0753432d8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9</vt:i4>
      </vt:variant>
    </vt:vector>
  </HeadingPairs>
  <TitlesOfParts>
    <vt:vector size="12" baseType="lpstr">
      <vt:lpstr>Betriebstechnische Anlagen</vt:lpstr>
      <vt:lpstr>Schaltschränke (SGK)</vt:lpstr>
      <vt:lpstr>Messtechnische Anlagen</vt:lpstr>
      <vt:lpstr>'Schaltschränke (SGK)'!DB_BTA</vt:lpstr>
      <vt:lpstr>DB_BTA</vt:lpstr>
      <vt:lpstr>DB_MTA</vt:lpstr>
      <vt:lpstr>'Betriebstechnische Anlagen'!Druckbereich</vt:lpstr>
      <vt:lpstr>'Messtechnische Anlagen'!Druckbereich</vt:lpstr>
      <vt:lpstr>'Schaltschränke (SGK)'!Druckbereich</vt:lpstr>
      <vt:lpstr>'Betriebstechnische Anlagen'!Drucktitel</vt:lpstr>
      <vt:lpstr>'Messtechnische Anlagen'!Drucktitel</vt:lpstr>
      <vt:lpstr>'Schaltschränke (SGK)'!Drucktitel</vt:lpstr>
    </vt:vector>
  </TitlesOfParts>
  <Company>Amstein + Walthert AG, Zürich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A4 quer</dc:title>
  <dc:creator>Graezer Yves</dc:creator>
  <cp:lastModifiedBy>Mangold Daniel</cp:lastModifiedBy>
  <cp:lastPrinted>2021-12-16T07:13:56Z</cp:lastPrinted>
  <dcterms:created xsi:type="dcterms:W3CDTF">1999-04-21T16:42:47Z</dcterms:created>
  <dcterms:modified xsi:type="dcterms:W3CDTF">2021-12-16T07:15:26Z</dcterms:modified>
  <cp:contentStatus>20.12.2021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fficeatworkMasterTemplate">
    <vt:lpwstr>-1</vt:lpwstr>
  </property>
  <property fmtid="{D5CDD505-2E9C-101B-9397-08002B2CF9AE}" pid="3" name="ContentTypeId">
    <vt:lpwstr>0x01010074254FFFFA788748BE9570FD90FA56DE00EEF87C91DF9EA3458C35E40103163980</vt:lpwstr>
  </property>
</Properties>
</file>